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1361 TRAFIR\Annexes Graphiques\02. Essais full scale\"/>
    </mc:Choice>
  </mc:AlternateContent>
  <bookViews>
    <workbookView xWindow="0" yWindow="0" windowWidth="23040" windowHeight="9396" tabRatio="620" activeTab="6"/>
  </bookViews>
  <sheets>
    <sheet name="3.1" sheetId="11" r:id="rId1"/>
    <sheet name="3.2" sheetId="12" r:id="rId2"/>
    <sheet name="3.3" sheetId="13" r:id="rId3"/>
    <sheet name="3.4" sheetId="14" r:id="rId4"/>
    <sheet name="3.5" sheetId="15" r:id="rId5"/>
    <sheet name="Test" sheetId="6" state="hidden" r:id="rId6"/>
    <sheet name="Meas" sheetId="3" r:id="rId7"/>
    <sheet name="Rate" sheetId="5" r:id="rId8"/>
    <sheet name="Data" sheetId="1" r:id="rId9"/>
    <sheet name="Annex" sheetId="10" r:id="rId10"/>
  </sheets>
  <definedNames>
    <definedName name="affichage">#REF!</definedName>
    <definedName name="cheminbackups">#REF!</definedName>
    <definedName name="cheminfichier">#REF!</definedName>
    <definedName name="deltatchange">#REF!</definedName>
    <definedName name="der">#REF!</definedName>
    <definedName name="dern1">Rate!$B$2</definedName>
    <definedName name="dern2">Rate!$AI$2</definedName>
    <definedName name="état">#REF!</definedName>
    <definedName name="FirstX">Meas!$B$2</definedName>
    <definedName name="FirstY">Meas!$AC$1</definedName>
    <definedName name="idbackup">#REF!</definedName>
    <definedName name="LastX">Meas!$B$1000</definedName>
    <definedName name="LastY">Meas!$AC$1000</definedName>
    <definedName name="lignemeas">#REF!</definedName>
    <definedName name="lignerate">#REF!</definedName>
    <definedName name="lignesource">#REF!</definedName>
    <definedName name="MDP">#REF!</definedName>
    <definedName name="nombreéch">#REF!</definedName>
    <definedName name="nomdufichier">#REF!</definedName>
    <definedName name="NrVersion">#REF!</definedName>
    <definedName name="numessai">#REF!</definedName>
    <definedName name="paramfonctionchange">#REF!</definedName>
    <definedName name="parammeas">#REF!</definedName>
    <definedName name="paramrate">#REF!</definedName>
    <definedName name="paramsource">#REF!</definedName>
    <definedName name="pausemin">#REF!</definedName>
    <definedName name="pérsave">#REF!</definedName>
    <definedName name="pérscan">#REF!</definedName>
    <definedName name="prem">#REF!</definedName>
    <definedName name="prem1">Rate!#REF!</definedName>
    <definedName name="prem2">Rate!$AI$229</definedName>
    <definedName name="repmeas">#REF!</definedName>
    <definedName name="reprate">#REF!</definedName>
    <definedName name="samplemeas">#REF!</definedName>
    <definedName name="samplerate">#REF!</definedName>
    <definedName name="samplesource">#REF!</definedName>
    <definedName name="sampletemps0">#REF!</definedName>
    <definedName name="tempo1_1">#REF!</definedName>
    <definedName name="tempo1_2">#REF!</definedName>
    <definedName name="tempo1_3">#REF!</definedName>
    <definedName name="tempo1_4">#REF!</definedName>
    <definedName name="tempo1_5">#REF!</definedName>
    <definedName name="tempo1_6">#REF!</definedName>
    <definedName name="tempo2_1">#REF!</definedName>
    <definedName name="tempo2_2">#REF!</definedName>
    <definedName name="tempo2_3">#REF!</definedName>
    <definedName name="tempo2_4">#REF!</definedName>
    <definedName name="tempo2_5">#REF!</definedName>
    <definedName name="tempo2_6">#REF!</definedName>
    <definedName name="tempo3_1">#REF!</definedName>
    <definedName name="tempo3_2">#REF!</definedName>
    <definedName name="tempo3_3">#REF!</definedName>
    <definedName name="tempo3_4">#REF!</definedName>
    <definedName name="tempo3_5">#REF!</definedName>
    <definedName name="tempo3_6">#REF!</definedName>
    <definedName name="temps0change">#REF!</definedName>
    <definedName name="timelastscan">#REF!</definedName>
    <definedName name="timescan0">#REF!</definedName>
    <definedName name="timetemps0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3" l="1"/>
  <c r="G2" i="3" s="1"/>
  <c r="H2" i="3" s="1"/>
  <c r="R2" i="3"/>
  <c r="P2" i="3" s="1"/>
  <c r="S2" i="3"/>
  <c r="R3" i="3"/>
  <c r="P3" i="3" s="1"/>
  <c r="S3" i="3"/>
  <c r="R4" i="3"/>
  <c r="P4" i="3" s="1"/>
  <c r="S4" i="3"/>
  <c r="R5" i="3"/>
  <c r="S5" i="3"/>
  <c r="R6" i="3"/>
  <c r="S6" i="3"/>
  <c r="R7" i="3"/>
  <c r="S7" i="3"/>
  <c r="R8" i="3"/>
  <c r="S8" i="3"/>
  <c r="R9" i="3"/>
  <c r="S9" i="3"/>
  <c r="R10" i="3"/>
  <c r="S10" i="3"/>
  <c r="R11" i="3"/>
  <c r="S11" i="3"/>
  <c r="R12" i="3"/>
  <c r="S12" i="3"/>
  <c r="R13" i="3"/>
  <c r="S13" i="3"/>
  <c r="R14" i="3"/>
  <c r="S14" i="3"/>
  <c r="R15" i="3"/>
  <c r="S15" i="3"/>
  <c r="R16" i="3"/>
  <c r="S16" i="3"/>
  <c r="R17" i="3"/>
  <c r="S17" i="3"/>
  <c r="R18" i="3"/>
  <c r="S18" i="3"/>
  <c r="R19" i="3"/>
  <c r="S19" i="3"/>
  <c r="R20" i="3"/>
  <c r="S20" i="3"/>
  <c r="R21" i="3"/>
  <c r="S21" i="3"/>
  <c r="R22" i="3"/>
  <c r="S22" i="3"/>
  <c r="R23" i="3"/>
  <c r="S23" i="3"/>
  <c r="R24" i="3"/>
  <c r="S24" i="3"/>
  <c r="R25" i="3"/>
  <c r="S25" i="3"/>
  <c r="R26" i="3"/>
  <c r="S26" i="3"/>
  <c r="R27" i="3"/>
  <c r="S27" i="3"/>
  <c r="R28" i="3"/>
  <c r="S28" i="3"/>
  <c r="R29" i="3"/>
  <c r="S29" i="3"/>
  <c r="R30" i="3"/>
  <c r="S30" i="3"/>
  <c r="R31" i="3"/>
  <c r="S31" i="3"/>
  <c r="R32" i="3"/>
  <c r="S32" i="3"/>
  <c r="R33" i="3"/>
  <c r="S33" i="3"/>
  <c r="R34" i="3"/>
  <c r="S34" i="3"/>
  <c r="R35" i="3"/>
  <c r="S35" i="3"/>
  <c r="R36" i="3"/>
  <c r="S36" i="3"/>
  <c r="R37" i="3"/>
  <c r="S37" i="3"/>
  <c r="R38" i="3"/>
  <c r="S38" i="3"/>
  <c r="R39" i="3"/>
  <c r="S39" i="3"/>
  <c r="R40" i="3"/>
  <c r="S40" i="3"/>
  <c r="R41" i="3"/>
  <c r="S41" i="3"/>
  <c r="R42" i="3"/>
  <c r="S42" i="3"/>
  <c r="R43" i="3"/>
  <c r="S43" i="3"/>
  <c r="R44" i="3"/>
  <c r="S44" i="3"/>
  <c r="R45" i="3"/>
  <c r="S45" i="3"/>
  <c r="R46" i="3"/>
  <c r="S46" i="3"/>
  <c r="R47" i="3"/>
  <c r="S47" i="3"/>
  <c r="R48" i="3"/>
  <c r="S48" i="3"/>
  <c r="R49" i="3"/>
  <c r="S49" i="3"/>
  <c r="R50" i="3"/>
  <c r="S50" i="3"/>
  <c r="R51" i="3"/>
  <c r="S51" i="3"/>
  <c r="R52" i="3"/>
  <c r="S52" i="3"/>
  <c r="R53" i="3"/>
  <c r="S53" i="3"/>
  <c r="R54" i="3"/>
  <c r="S54" i="3"/>
  <c r="R55" i="3"/>
  <c r="S55" i="3"/>
  <c r="R56" i="3"/>
  <c r="S56" i="3"/>
  <c r="R57" i="3"/>
  <c r="S57" i="3"/>
  <c r="R58" i="3"/>
  <c r="S58" i="3"/>
  <c r="R59" i="3"/>
  <c r="S59" i="3"/>
  <c r="R60" i="3"/>
  <c r="S60" i="3"/>
  <c r="R61" i="3"/>
  <c r="S61" i="3"/>
  <c r="R62" i="3"/>
  <c r="S62" i="3"/>
  <c r="R63" i="3"/>
  <c r="S63" i="3"/>
  <c r="R64" i="3"/>
  <c r="S64" i="3"/>
  <c r="R65" i="3"/>
  <c r="S65" i="3"/>
  <c r="R66" i="3"/>
  <c r="S66" i="3"/>
  <c r="R67" i="3"/>
  <c r="S67" i="3"/>
  <c r="R68" i="3"/>
  <c r="S68" i="3"/>
  <c r="R69" i="3"/>
  <c r="S69" i="3"/>
  <c r="R70" i="3"/>
  <c r="S70" i="3"/>
  <c r="R71" i="3"/>
  <c r="S71" i="3"/>
  <c r="R72" i="3"/>
  <c r="S72" i="3"/>
  <c r="R73" i="3"/>
  <c r="S73" i="3"/>
  <c r="R74" i="3"/>
  <c r="S74" i="3"/>
  <c r="R75" i="3"/>
  <c r="S75" i="3"/>
  <c r="R76" i="3"/>
  <c r="S76" i="3"/>
  <c r="R77" i="3"/>
  <c r="S77" i="3"/>
  <c r="R78" i="3"/>
  <c r="S78" i="3"/>
  <c r="R79" i="3"/>
  <c r="S79" i="3"/>
  <c r="R80" i="3"/>
  <c r="S80" i="3"/>
  <c r="R81" i="3"/>
  <c r="S81" i="3"/>
  <c r="R82" i="3"/>
  <c r="S82" i="3"/>
  <c r="R83" i="3"/>
  <c r="S83" i="3"/>
  <c r="R84" i="3"/>
  <c r="S84" i="3"/>
  <c r="R85" i="3"/>
  <c r="S85" i="3"/>
  <c r="R86" i="3"/>
  <c r="S86" i="3"/>
  <c r="R87" i="3"/>
  <c r="S87" i="3"/>
  <c r="Q92" i="3" s="1"/>
  <c r="R88" i="3"/>
  <c r="S88" i="3"/>
  <c r="R89" i="3"/>
  <c r="S89" i="3"/>
  <c r="R90" i="3"/>
  <c r="S90" i="3"/>
  <c r="R91" i="3"/>
  <c r="S91" i="3"/>
  <c r="R92" i="3"/>
  <c r="S92" i="3"/>
  <c r="R93" i="3"/>
  <c r="S93" i="3"/>
  <c r="R94" i="3"/>
  <c r="S94" i="3"/>
  <c r="R95" i="3"/>
  <c r="S95" i="3"/>
  <c r="R96" i="3"/>
  <c r="S96" i="3"/>
  <c r="R97" i="3"/>
  <c r="S97" i="3"/>
  <c r="R98" i="3"/>
  <c r="S98" i="3"/>
  <c r="R99" i="3"/>
  <c r="S99" i="3"/>
  <c r="R100" i="3"/>
  <c r="S100" i="3"/>
  <c r="R101" i="3"/>
  <c r="S101" i="3"/>
  <c r="R102" i="3"/>
  <c r="S102" i="3"/>
  <c r="R103" i="3"/>
  <c r="S103" i="3"/>
  <c r="R104" i="3"/>
  <c r="S104" i="3"/>
  <c r="R105" i="3"/>
  <c r="S105" i="3"/>
  <c r="R106" i="3"/>
  <c r="S106" i="3"/>
  <c r="R107" i="3"/>
  <c r="S107" i="3"/>
  <c r="R108" i="3"/>
  <c r="S108" i="3"/>
  <c r="R109" i="3"/>
  <c r="S109" i="3"/>
  <c r="R110" i="3"/>
  <c r="S110" i="3"/>
  <c r="R111" i="3"/>
  <c r="S111" i="3"/>
  <c r="R112" i="3"/>
  <c r="S112" i="3"/>
  <c r="R113" i="3"/>
  <c r="S113" i="3"/>
  <c r="R114" i="3"/>
  <c r="S114" i="3"/>
  <c r="R115" i="3"/>
  <c r="S115" i="3"/>
  <c r="R116" i="3"/>
  <c r="S116" i="3"/>
  <c r="R117" i="3"/>
  <c r="S117" i="3"/>
  <c r="R118" i="3"/>
  <c r="S118" i="3"/>
  <c r="R119" i="3"/>
  <c r="S119" i="3"/>
  <c r="R120" i="3"/>
  <c r="S120" i="3"/>
  <c r="R121" i="3"/>
  <c r="S121" i="3"/>
  <c r="R122" i="3"/>
  <c r="S122" i="3"/>
  <c r="R123" i="3"/>
  <c r="S123" i="3"/>
  <c r="R124" i="3"/>
  <c r="S124" i="3"/>
  <c r="R125" i="3"/>
  <c r="S125" i="3"/>
  <c r="R126" i="3"/>
  <c r="S126" i="3"/>
  <c r="R127" i="3"/>
  <c r="S127" i="3"/>
  <c r="R128" i="3"/>
  <c r="S128" i="3"/>
  <c r="R129" i="3"/>
  <c r="S129" i="3"/>
  <c r="R130" i="3"/>
  <c r="S130" i="3"/>
  <c r="R131" i="3"/>
  <c r="S131" i="3"/>
  <c r="R132" i="3"/>
  <c r="S132" i="3"/>
  <c r="R133" i="3"/>
  <c r="S133" i="3"/>
  <c r="R134" i="3"/>
  <c r="S134" i="3"/>
  <c r="R135" i="3"/>
  <c r="S135" i="3"/>
  <c r="R136" i="3"/>
  <c r="S136" i="3"/>
  <c r="R137" i="3"/>
  <c r="S137" i="3"/>
  <c r="R138" i="3"/>
  <c r="S138" i="3"/>
  <c r="R139" i="3"/>
  <c r="S139" i="3"/>
  <c r="R140" i="3"/>
  <c r="S140" i="3"/>
  <c r="R141" i="3"/>
  <c r="S141" i="3"/>
  <c r="R142" i="3"/>
  <c r="S142" i="3"/>
  <c r="R143" i="3"/>
  <c r="S143" i="3"/>
  <c r="R144" i="3"/>
  <c r="S144" i="3"/>
  <c r="R145" i="3"/>
  <c r="S145" i="3"/>
  <c r="R146" i="3"/>
  <c r="S146" i="3"/>
  <c r="R147" i="3"/>
  <c r="S147" i="3"/>
  <c r="R148" i="3"/>
  <c r="S148" i="3"/>
  <c r="R149" i="3"/>
  <c r="S149" i="3"/>
  <c r="R150" i="3"/>
  <c r="S150" i="3"/>
  <c r="R151" i="3"/>
  <c r="S151" i="3"/>
  <c r="R152" i="3"/>
  <c r="S152" i="3"/>
  <c r="R153" i="3"/>
  <c r="S153" i="3"/>
  <c r="R154" i="3"/>
  <c r="S154" i="3"/>
  <c r="R155" i="3"/>
  <c r="S155" i="3"/>
  <c r="R156" i="3"/>
  <c r="S156" i="3"/>
  <c r="R157" i="3"/>
  <c r="S157" i="3"/>
  <c r="R158" i="3"/>
  <c r="S158" i="3"/>
  <c r="R159" i="3"/>
  <c r="S159" i="3"/>
  <c r="R160" i="3"/>
  <c r="S160" i="3"/>
  <c r="R161" i="3"/>
  <c r="S161" i="3"/>
  <c r="R162" i="3"/>
  <c r="S162" i="3"/>
  <c r="R163" i="3"/>
  <c r="S163" i="3"/>
  <c r="R164" i="3"/>
  <c r="S164" i="3"/>
  <c r="R165" i="3"/>
  <c r="S165" i="3"/>
  <c r="R166" i="3"/>
  <c r="S166" i="3"/>
  <c r="R167" i="3"/>
  <c r="S167" i="3"/>
  <c r="R168" i="3"/>
  <c r="S168" i="3"/>
  <c r="R169" i="3"/>
  <c r="S169" i="3"/>
  <c r="R170" i="3"/>
  <c r="S170" i="3"/>
  <c r="R171" i="3"/>
  <c r="S171" i="3"/>
  <c r="R172" i="3"/>
  <c r="S172" i="3"/>
  <c r="R173" i="3"/>
  <c r="S173" i="3"/>
  <c r="R174" i="3"/>
  <c r="S174" i="3"/>
  <c r="R175" i="3"/>
  <c r="S175" i="3"/>
  <c r="R176" i="3"/>
  <c r="S176" i="3"/>
  <c r="R177" i="3"/>
  <c r="S177" i="3"/>
  <c r="R178" i="3"/>
  <c r="S178" i="3"/>
  <c r="R179" i="3"/>
  <c r="S179" i="3"/>
  <c r="R180" i="3"/>
  <c r="S180" i="3"/>
  <c r="R181" i="3"/>
  <c r="S181" i="3"/>
  <c r="R182" i="3"/>
  <c r="S182" i="3"/>
  <c r="R183" i="3"/>
  <c r="S183" i="3"/>
  <c r="R184" i="3"/>
  <c r="S184" i="3"/>
  <c r="R185" i="3"/>
  <c r="S185" i="3"/>
  <c r="R186" i="3"/>
  <c r="S186" i="3"/>
  <c r="R187" i="3"/>
  <c r="S187" i="3"/>
  <c r="R188" i="3"/>
  <c r="S188" i="3"/>
  <c r="R189" i="3"/>
  <c r="S189" i="3"/>
  <c r="R190" i="3"/>
  <c r="S190" i="3"/>
  <c r="R191" i="3"/>
  <c r="S191" i="3"/>
  <c r="R192" i="3"/>
  <c r="S192" i="3"/>
  <c r="R193" i="3"/>
  <c r="S193" i="3"/>
  <c r="R194" i="3"/>
  <c r="S194" i="3"/>
  <c r="R195" i="3"/>
  <c r="S195" i="3"/>
  <c r="R196" i="3"/>
  <c r="S196" i="3"/>
  <c r="R197" i="3"/>
  <c r="S197" i="3"/>
  <c r="R198" i="3"/>
  <c r="S198" i="3"/>
  <c r="R199" i="3"/>
  <c r="S199" i="3"/>
  <c r="R200" i="3"/>
  <c r="S200" i="3"/>
  <c r="R201" i="3"/>
  <c r="S201" i="3"/>
  <c r="R202" i="3"/>
  <c r="S202" i="3"/>
  <c r="R203" i="3"/>
  <c r="S203" i="3"/>
  <c r="R204" i="3"/>
  <c r="S204" i="3"/>
  <c r="R205" i="3"/>
  <c r="S205" i="3"/>
  <c r="R206" i="3"/>
  <c r="S206" i="3"/>
  <c r="R207" i="3"/>
  <c r="S207" i="3"/>
  <c r="R208" i="3"/>
  <c r="S208" i="3"/>
  <c r="R209" i="3"/>
  <c r="S209" i="3"/>
  <c r="R210" i="3"/>
  <c r="S210" i="3"/>
  <c r="R211" i="3"/>
  <c r="S211" i="3"/>
  <c r="R212" i="3"/>
  <c r="S212" i="3"/>
  <c r="R213" i="3"/>
  <c r="S213" i="3"/>
  <c r="R214" i="3"/>
  <c r="S214" i="3"/>
  <c r="R215" i="3"/>
  <c r="S215" i="3"/>
  <c r="R216" i="3"/>
  <c r="S216" i="3"/>
  <c r="R217" i="3"/>
  <c r="S217" i="3"/>
  <c r="R218" i="3"/>
  <c r="S218" i="3"/>
  <c r="R219" i="3"/>
  <c r="S219" i="3"/>
  <c r="R220" i="3"/>
  <c r="S220" i="3"/>
  <c r="R221" i="3"/>
  <c r="S221" i="3"/>
  <c r="R222" i="3"/>
  <c r="S222" i="3"/>
  <c r="R223" i="3"/>
  <c r="S223" i="3"/>
  <c r="R224" i="3"/>
  <c r="S224" i="3"/>
  <c r="R225" i="3"/>
  <c r="S225" i="3"/>
  <c r="R226" i="3"/>
  <c r="S226" i="3"/>
  <c r="R227" i="3"/>
  <c r="S227" i="3"/>
  <c r="R228" i="3"/>
  <c r="S228" i="3"/>
  <c r="R229" i="3"/>
  <c r="S229" i="3"/>
  <c r="K2" i="3"/>
  <c r="I2" i="3" s="1"/>
  <c r="L2" i="3"/>
  <c r="J2" i="3" s="1"/>
  <c r="K3" i="3"/>
  <c r="L3" i="3"/>
  <c r="K4" i="3"/>
  <c r="L4" i="3"/>
  <c r="K5" i="3"/>
  <c r="L5" i="3"/>
  <c r="K6" i="3"/>
  <c r="L6" i="3"/>
  <c r="F7" i="3"/>
  <c r="G7" i="3" s="1"/>
  <c r="K7" i="3"/>
  <c r="L7" i="3"/>
  <c r="F8" i="3"/>
  <c r="G8" i="3"/>
  <c r="K8" i="3"/>
  <c r="L8" i="3"/>
  <c r="F9" i="3"/>
  <c r="G9" i="3"/>
  <c r="K9" i="3"/>
  <c r="L9" i="3"/>
  <c r="F10" i="3"/>
  <c r="G10" i="3" s="1"/>
  <c r="K10" i="3"/>
  <c r="L10" i="3"/>
  <c r="F11" i="3"/>
  <c r="G11" i="3" s="1"/>
  <c r="K11" i="3"/>
  <c r="L11" i="3"/>
  <c r="F12" i="3"/>
  <c r="G12" i="3" s="1"/>
  <c r="K12" i="3"/>
  <c r="L12" i="3"/>
  <c r="F13" i="3"/>
  <c r="G13" i="3" s="1"/>
  <c r="K13" i="3"/>
  <c r="L13" i="3"/>
  <c r="F14" i="3"/>
  <c r="G14" i="3" s="1"/>
  <c r="K14" i="3"/>
  <c r="L14" i="3"/>
  <c r="F15" i="3"/>
  <c r="G15" i="3" s="1"/>
  <c r="K15" i="3"/>
  <c r="L15" i="3"/>
  <c r="F16" i="3"/>
  <c r="G16" i="3"/>
  <c r="K16" i="3"/>
  <c r="L16" i="3"/>
  <c r="F17" i="3"/>
  <c r="G17" i="3"/>
  <c r="K17" i="3"/>
  <c r="L17" i="3"/>
  <c r="F18" i="3"/>
  <c r="G18" i="3" s="1"/>
  <c r="K18" i="3"/>
  <c r="L18" i="3"/>
  <c r="F19" i="3"/>
  <c r="G19" i="3" s="1"/>
  <c r="K19" i="3"/>
  <c r="L19" i="3"/>
  <c r="F20" i="3"/>
  <c r="G20" i="3" s="1"/>
  <c r="K20" i="3"/>
  <c r="L20" i="3"/>
  <c r="F21" i="3"/>
  <c r="G21" i="3" s="1"/>
  <c r="H21" i="3" s="1"/>
  <c r="K21" i="3"/>
  <c r="L21" i="3"/>
  <c r="F22" i="3"/>
  <c r="G22" i="3" s="1"/>
  <c r="K22" i="3"/>
  <c r="L22" i="3"/>
  <c r="F23" i="3"/>
  <c r="G23" i="3" s="1"/>
  <c r="K23" i="3"/>
  <c r="L23" i="3"/>
  <c r="F24" i="3"/>
  <c r="G24" i="3"/>
  <c r="K24" i="3"/>
  <c r="L24" i="3"/>
  <c r="F25" i="3"/>
  <c r="G25" i="3"/>
  <c r="H25" i="3" s="1"/>
  <c r="K25" i="3"/>
  <c r="L25" i="3"/>
  <c r="F26" i="3"/>
  <c r="G26" i="3" s="1"/>
  <c r="K26" i="3"/>
  <c r="L26" i="3"/>
  <c r="F27" i="3"/>
  <c r="G27" i="3" s="1"/>
  <c r="K27" i="3"/>
  <c r="L27" i="3"/>
  <c r="F28" i="3"/>
  <c r="G28" i="3" s="1"/>
  <c r="K28" i="3"/>
  <c r="L28" i="3"/>
  <c r="F29" i="3"/>
  <c r="G29" i="3" s="1"/>
  <c r="H29" i="3" s="1"/>
  <c r="K29" i="3"/>
  <c r="L29" i="3"/>
  <c r="F30" i="3"/>
  <c r="G30" i="3" s="1"/>
  <c r="K30" i="3"/>
  <c r="L30" i="3"/>
  <c r="F31" i="3"/>
  <c r="G31" i="3" s="1"/>
  <c r="H31" i="3" s="1"/>
  <c r="K31" i="3"/>
  <c r="L31" i="3"/>
  <c r="F32" i="3"/>
  <c r="G32" i="3" s="1"/>
  <c r="H32" i="3" s="1"/>
  <c r="K32" i="3"/>
  <c r="L32" i="3"/>
  <c r="F33" i="3"/>
  <c r="G33" i="3" s="1"/>
  <c r="K33" i="3"/>
  <c r="L33" i="3"/>
  <c r="F34" i="3"/>
  <c r="G34" i="3" s="1"/>
  <c r="H34" i="3" s="1"/>
  <c r="K34" i="3"/>
  <c r="L34" i="3"/>
  <c r="F35" i="3"/>
  <c r="G35" i="3" s="1"/>
  <c r="K35" i="3"/>
  <c r="L35" i="3"/>
  <c r="F36" i="3"/>
  <c r="G36" i="3"/>
  <c r="K36" i="3"/>
  <c r="L36" i="3"/>
  <c r="F37" i="3"/>
  <c r="G37" i="3"/>
  <c r="H37" i="3" s="1"/>
  <c r="K37" i="3"/>
  <c r="L37" i="3"/>
  <c r="F38" i="3"/>
  <c r="G38" i="3" s="1"/>
  <c r="K38" i="3"/>
  <c r="L38" i="3"/>
  <c r="F39" i="3"/>
  <c r="G39" i="3" s="1"/>
  <c r="K39" i="3"/>
  <c r="L39" i="3"/>
  <c r="F40" i="3"/>
  <c r="G40" i="3" s="1"/>
  <c r="K40" i="3"/>
  <c r="L40" i="3"/>
  <c r="F41" i="3"/>
  <c r="G41" i="3" s="1"/>
  <c r="H41" i="3" s="1"/>
  <c r="K41" i="3"/>
  <c r="L41" i="3"/>
  <c r="F42" i="3"/>
  <c r="G42" i="3" s="1"/>
  <c r="K42" i="3"/>
  <c r="L42" i="3"/>
  <c r="F43" i="3"/>
  <c r="G43" i="3" s="1"/>
  <c r="K43" i="3"/>
  <c r="L43" i="3"/>
  <c r="F44" i="3"/>
  <c r="G44" i="3" s="1"/>
  <c r="K44" i="3"/>
  <c r="L44" i="3"/>
  <c r="F45" i="3"/>
  <c r="G45" i="3" s="1"/>
  <c r="H45" i="3" s="1"/>
  <c r="K45" i="3"/>
  <c r="L45" i="3"/>
  <c r="F46" i="3"/>
  <c r="G46" i="3" s="1"/>
  <c r="K46" i="3"/>
  <c r="L46" i="3"/>
  <c r="F47" i="3"/>
  <c r="G47" i="3" s="1"/>
  <c r="K47" i="3"/>
  <c r="L47" i="3"/>
  <c r="F48" i="3"/>
  <c r="G48" i="3" s="1"/>
  <c r="K48" i="3"/>
  <c r="L48" i="3"/>
  <c r="F49" i="3"/>
  <c r="G49" i="3" s="1"/>
  <c r="H49" i="3" s="1"/>
  <c r="K49" i="3"/>
  <c r="L49" i="3"/>
  <c r="F50" i="3"/>
  <c r="G50" i="3" s="1"/>
  <c r="K50" i="3"/>
  <c r="L50" i="3"/>
  <c r="F51" i="3"/>
  <c r="G51" i="3" s="1"/>
  <c r="K51" i="3"/>
  <c r="L51" i="3"/>
  <c r="F52" i="3"/>
  <c r="G52" i="3"/>
  <c r="K52" i="3"/>
  <c r="L52" i="3"/>
  <c r="F53" i="3"/>
  <c r="G53" i="3"/>
  <c r="H53" i="3" s="1"/>
  <c r="K53" i="3"/>
  <c r="L53" i="3"/>
  <c r="J59" i="3" s="1"/>
  <c r="F54" i="3"/>
  <c r="G54" i="3" s="1"/>
  <c r="K54" i="3"/>
  <c r="L54" i="3"/>
  <c r="F55" i="3"/>
  <c r="G55" i="3" s="1"/>
  <c r="K55" i="3"/>
  <c r="L55" i="3"/>
  <c r="F56" i="3"/>
  <c r="G56" i="3"/>
  <c r="K56" i="3"/>
  <c r="L56" i="3"/>
  <c r="F57" i="3"/>
  <c r="G57" i="3"/>
  <c r="H57" i="3" s="1"/>
  <c r="K57" i="3"/>
  <c r="L57" i="3"/>
  <c r="F58" i="3"/>
  <c r="G58" i="3" s="1"/>
  <c r="K58" i="3"/>
  <c r="L58" i="3"/>
  <c r="F59" i="3"/>
  <c r="G59" i="3" s="1"/>
  <c r="K59" i="3"/>
  <c r="L59" i="3"/>
  <c r="F60" i="3"/>
  <c r="G60" i="3" s="1"/>
  <c r="K60" i="3"/>
  <c r="L60" i="3"/>
  <c r="F61" i="3"/>
  <c r="G61" i="3" s="1"/>
  <c r="K61" i="3"/>
  <c r="L61" i="3"/>
  <c r="F62" i="3"/>
  <c r="G62" i="3" s="1"/>
  <c r="K62" i="3"/>
  <c r="L62" i="3"/>
  <c r="F63" i="3"/>
  <c r="G63" i="3" s="1"/>
  <c r="K63" i="3"/>
  <c r="L63" i="3"/>
  <c r="F64" i="3"/>
  <c r="G64" i="3" s="1"/>
  <c r="H64" i="3" s="1"/>
  <c r="K64" i="3"/>
  <c r="L64" i="3"/>
  <c r="F65" i="3"/>
  <c r="G65" i="3" s="1"/>
  <c r="H65" i="3" s="1"/>
  <c r="K65" i="3"/>
  <c r="L65" i="3"/>
  <c r="F66" i="3"/>
  <c r="G66" i="3" s="1"/>
  <c r="K66" i="3"/>
  <c r="L66" i="3"/>
  <c r="F67" i="3"/>
  <c r="G67" i="3" s="1"/>
  <c r="K67" i="3"/>
  <c r="L67" i="3"/>
  <c r="F68" i="3"/>
  <c r="G68" i="3" s="1"/>
  <c r="K68" i="3"/>
  <c r="L68" i="3"/>
  <c r="F69" i="3"/>
  <c r="G69" i="3" s="1"/>
  <c r="K69" i="3"/>
  <c r="L69" i="3"/>
  <c r="F70" i="3"/>
  <c r="G70" i="3" s="1"/>
  <c r="K70" i="3"/>
  <c r="L70" i="3"/>
  <c r="F71" i="3"/>
  <c r="G71" i="3" s="1"/>
  <c r="K71" i="3"/>
  <c r="L71" i="3"/>
  <c r="F72" i="3"/>
  <c r="G72" i="3"/>
  <c r="K72" i="3"/>
  <c r="L72" i="3"/>
  <c r="F73" i="3"/>
  <c r="G73" i="3" s="1"/>
  <c r="K73" i="3"/>
  <c r="L73" i="3"/>
  <c r="F74" i="3"/>
  <c r="G74" i="3" s="1"/>
  <c r="K74" i="3"/>
  <c r="L74" i="3"/>
  <c r="F75" i="3"/>
  <c r="G75" i="3" s="1"/>
  <c r="K75" i="3"/>
  <c r="L75" i="3"/>
  <c r="F76" i="3"/>
  <c r="G76" i="3" s="1"/>
  <c r="K76" i="3"/>
  <c r="L76" i="3"/>
  <c r="F77" i="3"/>
  <c r="G77" i="3" s="1"/>
  <c r="H77" i="3" s="1"/>
  <c r="K77" i="3"/>
  <c r="L77" i="3"/>
  <c r="F78" i="3"/>
  <c r="G78" i="3" s="1"/>
  <c r="K78" i="3"/>
  <c r="L78" i="3"/>
  <c r="F79" i="3"/>
  <c r="G79" i="3" s="1"/>
  <c r="K79" i="3"/>
  <c r="L79" i="3"/>
  <c r="F80" i="3"/>
  <c r="G80" i="3"/>
  <c r="K80" i="3"/>
  <c r="L80" i="3"/>
  <c r="F81" i="3"/>
  <c r="G81" i="3" s="1"/>
  <c r="K81" i="3"/>
  <c r="I86" i="3" s="1"/>
  <c r="L81" i="3"/>
  <c r="F82" i="3"/>
  <c r="G82" i="3" s="1"/>
  <c r="K82" i="3"/>
  <c r="L82" i="3"/>
  <c r="F83" i="3"/>
  <c r="G83" i="3" s="1"/>
  <c r="K83" i="3"/>
  <c r="L83" i="3"/>
  <c r="F84" i="3"/>
  <c r="G84" i="3"/>
  <c r="K84" i="3"/>
  <c r="L84" i="3"/>
  <c r="F85" i="3"/>
  <c r="G85" i="3" s="1"/>
  <c r="H85" i="3" s="1"/>
  <c r="K85" i="3"/>
  <c r="L85" i="3"/>
  <c r="F86" i="3"/>
  <c r="G86" i="3" s="1"/>
  <c r="K86" i="3"/>
  <c r="L86" i="3"/>
  <c r="F87" i="3"/>
  <c r="G87" i="3" s="1"/>
  <c r="H87" i="3" s="1"/>
  <c r="K87" i="3"/>
  <c r="L87" i="3"/>
  <c r="F88" i="3"/>
  <c r="G88" i="3" s="1"/>
  <c r="K88" i="3"/>
  <c r="L88" i="3"/>
  <c r="F89" i="3"/>
  <c r="G89" i="3" s="1"/>
  <c r="H89" i="3" s="1"/>
  <c r="K89" i="3"/>
  <c r="L89" i="3"/>
  <c r="F90" i="3"/>
  <c r="G90" i="3" s="1"/>
  <c r="H90" i="3" s="1"/>
  <c r="K90" i="3"/>
  <c r="L90" i="3"/>
  <c r="F91" i="3"/>
  <c r="G91" i="3" s="1"/>
  <c r="K91" i="3"/>
  <c r="L91" i="3"/>
  <c r="F92" i="3"/>
  <c r="G92" i="3" s="1"/>
  <c r="H92" i="3" s="1"/>
  <c r="K92" i="3"/>
  <c r="L92" i="3"/>
  <c r="F93" i="3"/>
  <c r="G93" i="3" s="1"/>
  <c r="K93" i="3"/>
  <c r="L93" i="3"/>
  <c r="F94" i="3"/>
  <c r="G94" i="3" s="1"/>
  <c r="H94" i="3" s="1"/>
  <c r="K94" i="3"/>
  <c r="L94" i="3"/>
  <c r="F95" i="3"/>
  <c r="G95" i="3" s="1"/>
  <c r="K95" i="3"/>
  <c r="L95" i="3"/>
  <c r="F96" i="3"/>
  <c r="G96" i="3" s="1"/>
  <c r="K96" i="3"/>
  <c r="L96" i="3"/>
  <c r="F97" i="3"/>
  <c r="G97" i="3" s="1"/>
  <c r="H97" i="3" s="1"/>
  <c r="K97" i="3"/>
  <c r="L97" i="3"/>
  <c r="F98" i="3"/>
  <c r="G98" i="3"/>
  <c r="K98" i="3"/>
  <c r="L98" i="3"/>
  <c r="F99" i="3"/>
  <c r="G99" i="3" s="1"/>
  <c r="K99" i="3"/>
  <c r="L99" i="3"/>
  <c r="F100" i="3"/>
  <c r="G100" i="3" s="1"/>
  <c r="K100" i="3"/>
  <c r="L100" i="3"/>
  <c r="F101" i="3"/>
  <c r="G101" i="3" s="1"/>
  <c r="K101" i="3"/>
  <c r="I106" i="3" s="1"/>
  <c r="L101" i="3"/>
  <c r="F102" i="3"/>
  <c r="G102" i="3" s="1"/>
  <c r="K102" i="3"/>
  <c r="L102" i="3"/>
  <c r="F103" i="3"/>
  <c r="G103" i="3" s="1"/>
  <c r="K103" i="3"/>
  <c r="L103" i="3"/>
  <c r="F104" i="3"/>
  <c r="G104" i="3" s="1"/>
  <c r="K104" i="3"/>
  <c r="L104" i="3"/>
  <c r="F105" i="3"/>
  <c r="G105" i="3" s="1"/>
  <c r="H105" i="3" s="1"/>
  <c r="K105" i="3"/>
  <c r="L105" i="3"/>
  <c r="F106" i="3"/>
  <c r="G106" i="3" s="1"/>
  <c r="K106" i="3"/>
  <c r="L106" i="3"/>
  <c r="F107" i="3"/>
  <c r="G107" i="3" s="1"/>
  <c r="K107" i="3"/>
  <c r="L107" i="3"/>
  <c r="F108" i="3"/>
  <c r="G108" i="3" s="1"/>
  <c r="K108" i="3"/>
  <c r="L108" i="3"/>
  <c r="F109" i="3"/>
  <c r="G109" i="3" s="1"/>
  <c r="K109" i="3"/>
  <c r="L109" i="3"/>
  <c r="F110" i="3"/>
  <c r="G110" i="3" s="1"/>
  <c r="H110" i="3" s="1"/>
  <c r="K110" i="3"/>
  <c r="L110" i="3"/>
  <c r="F111" i="3"/>
  <c r="G111" i="3" s="1"/>
  <c r="K111" i="3"/>
  <c r="L111" i="3"/>
  <c r="F112" i="3"/>
  <c r="G112" i="3" s="1"/>
  <c r="K112" i="3"/>
  <c r="L112" i="3"/>
  <c r="F113" i="3"/>
  <c r="G113" i="3" s="1"/>
  <c r="H113" i="3" s="1"/>
  <c r="K113" i="3"/>
  <c r="L113" i="3"/>
  <c r="F114" i="3"/>
  <c r="G114" i="3"/>
  <c r="H114" i="3" s="1"/>
  <c r="K114" i="3"/>
  <c r="L114" i="3"/>
  <c r="F115" i="3"/>
  <c r="G115" i="3" s="1"/>
  <c r="K115" i="3"/>
  <c r="L115" i="3"/>
  <c r="F116" i="3"/>
  <c r="G116" i="3" s="1"/>
  <c r="K116" i="3"/>
  <c r="L116" i="3"/>
  <c r="F117" i="3"/>
  <c r="G117" i="3" s="1"/>
  <c r="K117" i="3"/>
  <c r="L117" i="3"/>
  <c r="F118" i="3"/>
  <c r="G118" i="3" s="1"/>
  <c r="K118" i="3"/>
  <c r="L118" i="3"/>
  <c r="F119" i="3"/>
  <c r="G119" i="3" s="1"/>
  <c r="K119" i="3"/>
  <c r="L119" i="3"/>
  <c r="F120" i="3"/>
  <c r="G120" i="3"/>
  <c r="K120" i="3"/>
  <c r="L120" i="3"/>
  <c r="F121" i="3"/>
  <c r="G121" i="3"/>
  <c r="K121" i="3"/>
  <c r="L121" i="3"/>
  <c r="F122" i="3"/>
  <c r="G122" i="3"/>
  <c r="H122" i="3" s="1"/>
  <c r="K122" i="3"/>
  <c r="L122" i="3"/>
  <c r="F123" i="3"/>
  <c r="G123" i="3" s="1"/>
  <c r="K123" i="3"/>
  <c r="L123" i="3"/>
  <c r="F124" i="3"/>
  <c r="G124" i="3" s="1"/>
  <c r="H124" i="3" s="1"/>
  <c r="K124" i="3"/>
  <c r="L124" i="3"/>
  <c r="F125" i="3"/>
  <c r="G125" i="3" s="1"/>
  <c r="H125" i="3" s="1"/>
  <c r="K125" i="3"/>
  <c r="L125" i="3"/>
  <c r="F126" i="3"/>
  <c r="G126" i="3"/>
  <c r="H126" i="3" s="1"/>
  <c r="K126" i="3"/>
  <c r="L126" i="3"/>
  <c r="F127" i="3"/>
  <c r="G127" i="3" s="1"/>
  <c r="K127" i="3"/>
  <c r="L127" i="3"/>
  <c r="F128" i="3"/>
  <c r="G128" i="3" s="1"/>
  <c r="K128" i="3"/>
  <c r="L128" i="3"/>
  <c r="F129" i="3"/>
  <c r="G129" i="3" s="1"/>
  <c r="K129" i="3"/>
  <c r="L129" i="3"/>
  <c r="F130" i="3"/>
  <c r="G130" i="3"/>
  <c r="H130" i="3" s="1"/>
  <c r="K130" i="3"/>
  <c r="I135" i="3" s="1"/>
  <c r="L130" i="3"/>
  <c r="F131" i="3"/>
  <c r="G131" i="3" s="1"/>
  <c r="K131" i="3"/>
  <c r="L131" i="3"/>
  <c r="F132" i="3"/>
  <c r="G132" i="3"/>
  <c r="H132" i="3" s="1"/>
  <c r="K132" i="3"/>
  <c r="L132" i="3"/>
  <c r="F133" i="3"/>
  <c r="G133" i="3"/>
  <c r="H133" i="3" s="1"/>
  <c r="K133" i="3"/>
  <c r="L133" i="3"/>
  <c r="F134" i="3"/>
  <c r="G134" i="3"/>
  <c r="K134" i="3"/>
  <c r="L134" i="3"/>
  <c r="F135" i="3"/>
  <c r="G135" i="3" s="1"/>
  <c r="K135" i="3"/>
  <c r="L135" i="3"/>
  <c r="F136" i="3"/>
  <c r="G136" i="3" s="1"/>
  <c r="K136" i="3"/>
  <c r="L136" i="3"/>
  <c r="F137" i="3"/>
  <c r="G137" i="3" s="1"/>
  <c r="K137" i="3"/>
  <c r="L137" i="3"/>
  <c r="F138" i="3"/>
  <c r="G138" i="3" s="1"/>
  <c r="H138" i="3" s="1"/>
  <c r="K138" i="3"/>
  <c r="L138" i="3"/>
  <c r="F139" i="3"/>
  <c r="G139" i="3" s="1"/>
  <c r="K139" i="3"/>
  <c r="L139" i="3"/>
  <c r="F140" i="3"/>
  <c r="G140" i="3" s="1"/>
  <c r="H140" i="3" s="1"/>
  <c r="K140" i="3"/>
  <c r="L140" i="3"/>
  <c r="F141" i="3"/>
  <c r="G141" i="3"/>
  <c r="K141" i="3"/>
  <c r="L141" i="3"/>
  <c r="F142" i="3"/>
  <c r="G142" i="3"/>
  <c r="H142" i="3" s="1"/>
  <c r="K142" i="3"/>
  <c r="L142" i="3"/>
  <c r="F143" i="3"/>
  <c r="G143" i="3" s="1"/>
  <c r="H143" i="3" s="1"/>
  <c r="K143" i="3"/>
  <c r="L143" i="3"/>
  <c r="F144" i="3"/>
  <c r="G144" i="3" s="1"/>
  <c r="K144" i="3"/>
  <c r="L144" i="3"/>
  <c r="F145" i="3"/>
  <c r="G145" i="3" s="1"/>
  <c r="H145" i="3" s="1"/>
  <c r="K145" i="3"/>
  <c r="L145" i="3"/>
  <c r="F146" i="3"/>
  <c r="G146" i="3"/>
  <c r="H146" i="3" s="1"/>
  <c r="K146" i="3"/>
  <c r="L146" i="3"/>
  <c r="F147" i="3"/>
  <c r="G147" i="3" s="1"/>
  <c r="K147" i="3"/>
  <c r="L147" i="3"/>
  <c r="F148" i="3"/>
  <c r="G148" i="3"/>
  <c r="K148" i="3"/>
  <c r="L148" i="3"/>
  <c r="F149" i="3"/>
  <c r="G149" i="3"/>
  <c r="K149" i="3"/>
  <c r="L149" i="3"/>
  <c r="F150" i="3"/>
  <c r="G150" i="3"/>
  <c r="K150" i="3"/>
  <c r="L150" i="3"/>
  <c r="F151" i="3"/>
  <c r="G151" i="3" s="1"/>
  <c r="K151" i="3"/>
  <c r="L151" i="3"/>
  <c r="F152" i="3"/>
  <c r="G152" i="3" s="1"/>
  <c r="H152" i="3" s="1"/>
  <c r="K152" i="3"/>
  <c r="L152" i="3"/>
  <c r="F153" i="3"/>
  <c r="G153" i="3" s="1"/>
  <c r="K153" i="3"/>
  <c r="L153" i="3"/>
  <c r="F154" i="3"/>
  <c r="G154" i="3" s="1"/>
  <c r="K154" i="3"/>
  <c r="L154" i="3"/>
  <c r="F155" i="3"/>
  <c r="G155" i="3" s="1"/>
  <c r="K155" i="3"/>
  <c r="L155" i="3"/>
  <c r="F156" i="3"/>
  <c r="G156" i="3" s="1"/>
  <c r="K156" i="3"/>
  <c r="L156" i="3"/>
  <c r="F157" i="3"/>
  <c r="G157" i="3" s="1"/>
  <c r="H157" i="3" s="1"/>
  <c r="K157" i="3"/>
  <c r="L157" i="3"/>
  <c r="F158" i="3"/>
  <c r="G158" i="3" s="1"/>
  <c r="K158" i="3"/>
  <c r="L158" i="3"/>
  <c r="F159" i="3"/>
  <c r="G159" i="3" s="1"/>
  <c r="K159" i="3"/>
  <c r="L159" i="3"/>
  <c r="F160" i="3"/>
  <c r="G160" i="3" s="1"/>
  <c r="K160" i="3"/>
  <c r="L160" i="3"/>
  <c r="F161" i="3"/>
  <c r="G161" i="3"/>
  <c r="K161" i="3"/>
  <c r="L161" i="3"/>
  <c r="F162" i="3"/>
  <c r="G162" i="3" s="1"/>
  <c r="H162" i="3" s="1"/>
  <c r="K162" i="3"/>
  <c r="L162" i="3"/>
  <c r="F163" i="3"/>
  <c r="G163" i="3" s="1"/>
  <c r="K163" i="3"/>
  <c r="L163" i="3"/>
  <c r="F164" i="3"/>
  <c r="G164" i="3" s="1"/>
  <c r="K164" i="3"/>
  <c r="L164" i="3"/>
  <c r="F165" i="3"/>
  <c r="G165" i="3" s="1"/>
  <c r="H165" i="3" s="1"/>
  <c r="K165" i="3"/>
  <c r="L165" i="3"/>
  <c r="F166" i="3"/>
  <c r="G166" i="3" s="1"/>
  <c r="H166" i="3" s="1"/>
  <c r="K166" i="3"/>
  <c r="L166" i="3"/>
  <c r="F167" i="3"/>
  <c r="G167" i="3" s="1"/>
  <c r="K167" i="3"/>
  <c r="L167" i="3"/>
  <c r="F168" i="3"/>
  <c r="G168" i="3" s="1"/>
  <c r="K168" i="3"/>
  <c r="L168" i="3"/>
  <c r="F169" i="3"/>
  <c r="G169" i="3" s="1"/>
  <c r="K169" i="3"/>
  <c r="I171" i="3" s="1"/>
  <c r="L169" i="3"/>
  <c r="F170" i="3"/>
  <c r="G170" i="3" s="1"/>
  <c r="K170" i="3"/>
  <c r="L170" i="3"/>
  <c r="F171" i="3"/>
  <c r="G171" i="3" s="1"/>
  <c r="K171" i="3"/>
  <c r="L171" i="3"/>
  <c r="F172" i="3"/>
  <c r="G172" i="3" s="1"/>
  <c r="K172" i="3"/>
  <c r="I175" i="3" s="1"/>
  <c r="L172" i="3"/>
  <c r="F173" i="3"/>
  <c r="G173" i="3" s="1"/>
  <c r="H173" i="3" s="1"/>
  <c r="K173" i="3"/>
  <c r="L173" i="3"/>
  <c r="F174" i="3"/>
  <c r="G174" i="3"/>
  <c r="K174" i="3"/>
  <c r="L174" i="3"/>
  <c r="F175" i="3"/>
  <c r="G175" i="3" s="1"/>
  <c r="H175" i="3"/>
  <c r="K175" i="3"/>
  <c r="L175" i="3"/>
  <c r="F176" i="3"/>
  <c r="G176" i="3" s="1"/>
  <c r="K176" i="3"/>
  <c r="L176" i="3"/>
  <c r="F177" i="3"/>
  <c r="G177" i="3" s="1"/>
  <c r="K177" i="3"/>
  <c r="L177" i="3"/>
  <c r="F178" i="3"/>
  <c r="G178" i="3"/>
  <c r="K178" i="3"/>
  <c r="L178" i="3"/>
  <c r="F179" i="3"/>
  <c r="G179" i="3"/>
  <c r="H179" i="3" s="1"/>
  <c r="K179" i="3"/>
  <c r="L179" i="3"/>
  <c r="F180" i="3"/>
  <c r="G180" i="3" s="1"/>
  <c r="K180" i="3"/>
  <c r="I184" i="3" s="1"/>
  <c r="L180" i="3"/>
  <c r="F181" i="3"/>
  <c r="G181" i="3" s="1"/>
  <c r="K181" i="3"/>
  <c r="L181" i="3"/>
  <c r="F182" i="3"/>
  <c r="G182" i="3"/>
  <c r="H182" i="3" s="1"/>
  <c r="K182" i="3"/>
  <c r="L182" i="3"/>
  <c r="F183" i="3"/>
  <c r="G183" i="3"/>
  <c r="K183" i="3"/>
  <c r="L183" i="3"/>
  <c r="F184" i="3"/>
  <c r="G184" i="3" s="1"/>
  <c r="K184" i="3"/>
  <c r="L184" i="3"/>
  <c r="F185" i="3"/>
  <c r="G185" i="3" s="1"/>
  <c r="K185" i="3"/>
  <c r="L185" i="3"/>
  <c r="F186" i="3"/>
  <c r="G186" i="3" s="1"/>
  <c r="H186" i="3" s="1"/>
  <c r="K186" i="3"/>
  <c r="L186" i="3"/>
  <c r="F187" i="3"/>
  <c r="G187" i="3" s="1"/>
  <c r="K187" i="3"/>
  <c r="L187" i="3"/>
  <c r="F188" i="3"/>
  <c r="G188" i="3" s="1"/>
  <c r="K188" i="3"/>
  <c r="L188" i="3"/>
  <c r="F189" i="3"/>
  <c r="G189" i="3" s="1"/>
  <c r="K189" i="3"/>
  <c r="L189" i="3"/>
  <c r="F190" i="3"/>
  <c r="G190" i="3" s="1"/>
  <c r="K190" i="3"/>
  <c r="L190" i="3"/>
  <c r="F191" i="3"/>
  <c r="G191" i="3" s="1"/>
  <c r="K191" i="3"/>
  <c r="L191" i="3"/>
  <c r="F192" i="3"/>
  <c r="G192" i="3" s="1"/>
  <c r="K192" i="3"/>
  <c r="L192" i="3"/>
  <c r="F193" i="3"/>
  <c r="G193" i="3" s="1"/>
  <c r="K193" i="3"/>
  <c r="L193" i="3"/>
  <c r="F194" i="3"/>
  <c r="G194" i="3" s="1"/>
  <c r="H194" i="3" s="1"/>
  <c r="K194" i="3"/>
  <c r="L194" i="3"/>
  <c r="F195" i="3"/>
  <c r="G195" i="3" s="1"/>
  <c r="K195" i="3"/>
  <c r="I200" i="3" s="1"/>
  <c r="L195" i="3"/>
  <c r="F196" i="3"/>
  <c r="G196" i="3" s="1"/>
  <c r="K196" i="3"/>
  <c r="L196" i="3"/>
  <c r="F197" i="3"/>
  <c r="G197" i="3" s="1"/>
  <c r="K197" i="3"/>
  <c r="L197" i="3"/>
  <c r="F198" i="3"/>
  <c r="G198" i="3" s="1"/>
  <c r="H198" i="3" s="1"/>
  <c r="K198" i="3"/>
  <c r="L198" i="3"/>
  <c r="F199" i="3"/>
  <c r="G199" i="3" s="1"/>
  <c r="K199" i="3"/>
  <c r="L199" i="3"/>
  <c r="F200" i="3"/>
  <c r="G200" i="3" s="1"/>
  <c r="K200" i="3"/>
  <c r="L200" i="3"/>
  <c r="F201" i="3"/>
  <c r="G201" i="3" s="1"/>
  <c r="K201" i="3"/>
  <c r="L201" i="3"/>
  <c r="F202" i="3"/>
  <c r="G202" i="3"/>
  <c r="K202" i="3"/>
  <c r="L202" i="3"/>
  <c r="F203" i="3"/>
  <c r="G203" i="3"/>
  <c r="K203" i="3"/>
  <c r="L203" i="3"/>
  <c r="F204" i="3"/>
  <c r="G204" i="3" s="1"/>
  <c r="K204" i="3"/>
  <c r="L204" i="3"/>
  <c r="F205" i="3"/>
  <c r="G205" i="3" s="1"/>
  <c r="K205" i="3"/>
  <c r="L205" i="3"/>
  <c r="F206" i="3"/>
  <c r="G206" i="3"/>
  <c r="K206" i="3"/>
  <c r="L206" i="3"/>
  <c r="F207" i="3"/>
  <c r="G207" i="3"/>
  <c r="K207" i="3"/>
  <c r="L207" i="3"/>
  <c r="F208" i="3"/>
  <c r="G208" i="3" s="1"/>
  <c r="K208" i="3"/>
  <c r="L208" i="3"/>
  <c r="F209" i="3"/>
  <c r="G209" i="3" s="1"/>
  <c r="K209" i="3"/>
  <c r="L209" i="3"/>
  <c r="F210" i="3"/>
  <c r="G210" i="3" s="1"/>
  <c r="K210" i="3"/>
  <c r="L210" i="3"/>
  <c r="F211" i="3"/>
  <c r="G211" i="3" s="1"/>
  <c r="K211" i="3"/>
  <c r="L211" i="3"/>
  <c r="F212" i="3"/>
  <c r="G212" i="3" s="1"/>
  <c r="K212" i="3"/>
  <c r="L212" i="3"/>
  <c r="F213" i="3"/>
  <c r="G213" i="3" s="1"/>
  <c r="H213" i="3" s="1"/>
  <c r="K213" i="3"/>
  <c r="L213" i="3"/>
  <c r="F214" i="3"/>
  <c r="G214" i="3"/>
  <c r="H214" i="3" s="1"/>
  <c r="K214" i="3"/>
  <c r="L214" i="3"/>
  <c r="F215" i="3"/>
  <c r="G215" i="3"/>
  <c r="K215" i="3"/>
  <c r="L215" i="3"/>
  <c r="F216" i="3"/>
  <c r="G216" i="3" s="1"/>
  <c r="K216" i="3"/>
  <c r="L216" i="3"/>
  <c r="F217" i="3"/>
  <c r="G217" i="3" s="1"/>
  <c r="K217" i="3"/>
  <c r="L217" i="3"/>
  <c r="F218" i="3"/>
  <c r="G218" i="3" s="1"/>
  <c r="K218" i="3"/>
  <c r="L218" i="3"/>
  <c r="F219" i="3"/>
  <c r="G219" i="3" s="1"/>
  <c r="H219" i="3" s="1"/>
  <c r="K219" i="3"/>
  <c r="L219" i="3"/>
  <c r="J225" i="3" s="1"/>
  <c r="F220" i="3"/>
  <c r="G220" i="3" s="1"/>
  <c r="K220" i="3"/>
  <c r="L220" i="3"/>
  <c r="F221" i="3"/>
  <c r="G221" i="3" s="1"/>
  <c r="K221" i="3"/>
  <c r="L221" i="3"/>
  <c r="F222" i="3"/>
  <c r="G222" i="3"/>
  <c r="K222" i="3"/>
  <c r="L222" i="3"/>
  <c r="F223" i="3"/>
  <c r="G223" i="3"/>
  <c r="H223" i="3" s="1"/>
  <c r="K223" i="3"/>
  <c r="L223" i="3"/>
  <c r="J229" i="3" s="1"/>
  <c r="F224" i="3"/>
  <c r="G224" i="3" s="1"/>
  <c r="K224" i="3"/>
  <c r="I228" i="3" s="1"/>
  <c r="L224" i="3"/>
  <c r="F225" i="3"/>
  <c r="G225" i="3" s="1"/>
  <c r="H225" i="3" s="1"/>
  <c r="K225" i="3"/>
  <c r="L225" i="3"/>
  <c r="F226" i="3"/>
  <c r="G226" i="3" s="1"/>
  <c r="H226" i="3" s="1"/>
  <c r="K226" i="3"/>
  <c r="L226" i="3"/>
  <c r="F227" i="3"/>
  <c r="G227" i="3" s="1"/>
  <c r="K227" i="3"/>
  <c r="L227" i="3"/>
  <c r="F228" i="3"/>
  <c r="G228" i="3" s="1"/>
  <c r="H228" i="3" s="1"/>
  <c r="K228" i="3"/>
  <c r="L228" i="3"/>
  <c r="F229" i="3"/>
  <c r="G229" i="3" s="1"/>
  <c r="K229" i="3"/>
  <c r="L229" i="3"/>
  <c r="H19" i="3" l="1"/>
  <c r="H12" i="3"/>
  <c r="H13" i="3"/>
  <c r="H9" i="3"/>
  <c r="H8" i="3"/>
  <c r="H7" i="3"/>
  <c r="H11" i="3"/>
  <c r="H14" i="3"/>
  <c r="H10" i="3"/>
  <c r="F3" i="3"/>
  <c r="G3" i="3" s="1"/>
  <c r="H3" i="3" s="1"/>
  <c r="F6" i="3"/>
  <c r="G6" i="3" s="1"/>
  <c r="H6" i="3" s="1"/>
  <c r="F5" i="3"/>
  <c r="G5" i="3" s="1"/>
  <c r="H5" i="3" s="1"/>
  <c r="F4" i="3"/>
  <c r="G4" i="3" s="1"/>
  <c r="H4" i="3" s="1"/>
  <c r="H177" i="3"/>
  <c r="H201" i="3"/>
  <c r="I170" i="3"/>
  <c r="H148" i="3"/>
  <c r="H220" i="3"/>
  <c r="H210" i="3"/>
  <c r="H164" i="3"/>
  <c r="H144" i="3"/>
  <c r="H109" i="3"/>
  <c r="H93" i="3"/>
  <c r="H50" i="3"/>
  <c r="H28" i="3"/>
  <c r="J31" i="3"/>
  <c r="H22" i="3"/>
  <c r="J15" i="3"/>
  <c r="I14" i="3"/>
  <c r="I196" i="3"/>
  <c r="H178" i="3"/>
  <c r="H149" i="3"/>
  <c r="H127" i="3"/>
  <c r="Q124" i="3"/>
  <c r="H221" i="3"/>
  <c r="I192" i="3"/>
  <c r="H181" i="3"/>
  <c r="I54" i="3"/>
  <c r="H47" i="3"/>
  <c r="J47" i="3"/>
  <c r="H39" i="3"/>
  <c r="Q203" i="3"/>
  <c r="Q199" i="3"/>
  <c r="Q186" i="3"/>
  <c r="H202" i="3"/>
  <c r="I180" i="3"/>
  <c r="H118" i="3"/>
  <c r="I188" i="3"/>
  <c r="H161" i="3"/>
  <c r="H160" i="3"/>
  <c r="J164" i="3"/>
  <c r="J132" i="3"/>
  <c r="H100" i="3"/>
  <c r="H95" i="3"/>
  <c r="H80" i="3"/>
  <c r="H72" i="3"/>
  <c r="H224" i="3"/>
  <c r="H218" i="3"/>
  <c r="H212" i="3"/>
  <c r="I208" i="3"/>
  <c r="I204" i="3"/>
  <c r="H197" i="3"/>
  <c r="J174" i="3"/>
  <c r="J167" i="3"/>
  <c r="H156" i="3"/>
  <c r="J151" i="3"/>
  <c r="I107" i="3"/>
  <c r="H101" i="3"/>
  <c r="I103" i="3"/>
  <c r="H96" i="3"/>
  <c r="J83" i="3"/>
  <c r="J79" i="3"/>
  <c r="J63" i="3"/>
  <c r="H54" i="3"/>
  <c r="H48" i="3"/>
  <c r="J43" i="3"/>
  <c r="H30" i="3"/>
  <c r="I30" i="3"/>
  <c r="H20" i="3"/>
  <c r="H70" i="3"/>
  <c r="H81" i="3"/>
  <c r="H158" i="3"/>
  <c r="H170" i="3"/>
  <c r="H86" i="3"/>
  <c r="H33" i="3"/>
  <c r="H129" i="3"/>
  <c r="H141" i="3"/>
  <c r="H44" i="3"/>
  <c r="H174" i="3"/>
  <c r="I154" i="3"/>
  <c r="I147" i="3"/>
  <c r="J119" i="3"/>
  <c r="H51" i="3"/>
  <c r="Q226" i="3"/>
  <c r="Q218" i="3"/>
  <c r="Q201" i="3"/>
  <c r="P144" i="3"/>
  <c r="H229" i="3"/>
  <c r="J223" i="3"/>
  <c r="J201" i="3"/>
  <c r="H185" i="3"/>
  <c r="I150" i="3"/>
  <c r="H150" i="3"/>
  <c r="H137" i="3"/>
  <c r="I123" i="3"/>
  <c r="I122" i="3"/>
  <c r="J103" i="3"/>
  <c r="H66" i="3"/>
  <c r="H62" i="3"/>
  <c r="I38" i="3"/>
  <c r="P209" i="3"/>
  <c r="Q202" i="3"/>
  <c r="Q160" i="3"/>
  <c r="Q158" i="3"/>
  <c r="Q140" i="3"/>
  <c r="P105" i="3"/>
  <c r="H222" i="3"/>
  <c r="I138" i="3"/>
  <c r="I70" i="3"/>
  <c r="H60" i="3"/>
  <c r="H56" i="3"/>
  <c r="H24" i="3"/>
  <c r="Q228" i="3"/>
  <c r="Q222" i="3"/>
  <c r="I220" i="3"/>
  <c r="H206" i="3"/>
  <c r="H205" i="3"/>
  <c r="H190" i="3"/>
  <c r="H189" i="3"/>
  <c r="H169" i="3"/>
  <c r="I167" i="3"/>
  <c r="H153" i="3"/>
  <c r="J148" i="3"/>
  <c r="J144" i="3"/>
  <c r="H121" i="3"/>
  <c r="H117" i="3"/>
  <c r="H111" i="3"/>
  <c r="I91" i="3"/>
  <c r="H84" i="3"/>
  <c r="H82" i="3"/>
  <c r="H68" i="3"/>
  <c r="H67" i="3"/>
  <c r="H63" i="3"/>
  <c r="I46" i="3"/>
  <c r="I42" i="3"/>
  <c r="H38" i="3"/>
  <c r="H36" i="3"/>
  <c r="H35" i="3"/>
  <c r="I22" i="3"/>
  <c r="Q229" i="3"/>
  <c r="Q225" i="3"/>
  <c r="Q221" i="3"/>
  <c r="Q217" i="3"/>
  <c r="Q216" i="3"/>
  <c r="Q214" i="3"/>
  <c r="Q212" i="3"/>
  <c r="Q194" i="3"/>
  <c r="P164" i="3"/>
  <c r="Q108" i="3"/>
  <c r="Q100" i="3"/>
  <c r="I155" i="3"/>
  <c r="I139" i="3"/>
  <c r="H52" i="3"/>
  <c r="Q204" i="3"/>
  <c r="P143" i="3"/>
  <c r="I227" i="3"/>
  <c r="H217" i="3"/>
  <c r="J221" i="3"/>
  <c r="H209" i="3"/>
  <c r="H208" i="3"/>
  <c r="H193" i="3"/>
  <c r="I183" i="3"/>
  <c r="H159" i="3"/>
  <c r="I151" i="3"/>
  <c r="H128" i="3"/>
  <c r="H112" i="3"/>
  <c r="J116" i="3"/>
  <c r="H108" i="3"/>
  <c r="H99" i="3"/>
  <c r="J96" i="3"/>
  <c r="H83" i="3"/>
  <c r="H79" i="3"/>
  <c r="H69" i="3"/>
  <c r="I58" i="3"/>
  <c r="H46" i="3"/>
  <c r="I26" i="3"/>
  <c r="H15" i="3"/>
  <c r="I3" i="3"/>
  <c r="P226" i="3"/>
  <c r="Q190" i="3"/>
  <c r="Q132" i="3"/>
  <c r="Q227" i="3"/>
  <c r="Q219" i="3"/>
  <c r="P218" i="3"/>
  <c r="P172" i="3"/>
  <c r="P166" i="3"/>
  <c r="P101" i="3"/>
  <c r="P160" i="3"/>
  <c r="P158" i="3"/>
  <c r="P152" i="3"/>
  <c r="P148" i="3"/>
  <c r="P135" i="3"/>
  <c r="P110" i="3"/>
  <c r="P108" i="3"/>
  <c r="P106" i="3"/>
  <c r="P97" i="3"/>
  <c r="P95" i="3"/>
  <c r="P93" i="3"/>
  <c r="P25" i="3"/>
  <c r="P23" i="3"/>
  <c r="P21" i="3"/>
  <c r="P19" i="3"/>
  <c r="P17" i="3"/>
  <c r="P13" i="3"/>
  <c r="P10" i="3"/>
  <c r="P6" i="3"/>
  <c r="P204" i="3"/>
  <c r="P174" i="3"/>
  <c r="P168" i="3"/>
  <c r="P103" i="3"/>
  <c r="Q87" i="3"/>
  <c r="P227" i="3"/>
  <c r="P223" i="3"/>
  <c r="P219" i="3"/>
  <c r="P216" i="3"/>
  <c r="P212" i="3"/>
  <c r="P210" i="3"/>
  <c r="Q198" i="3"/>
  <c r="Q195" i="3"/>
  <c r="P162" i="3"/>
  <c r="P156" i="3"/>
  <c r="P228" i="3"/>
  <c r="P224" i="3"/>
  <c r="P220" i="3"/>
  <c r="Q213" i="3"/>
  <c r="Q206" i="3"/>
  <c r="P206" i="3"/>
  <c r="P205" i="3"/>
  <c r="Q193" i="3"/>
  <c r="Q191" i="3"/>
  <c r="P177" i="3"/>
  <c r="P175" i="3"/>
  <c r="P173" i="3"/>
  <c r="P171" i="3"/>
  <c r="P169" i="3"/>
  <c r="P167" i="3"/>
  <c r="P165" i="3"/>
  <c r="Q161" i="3"/>
  <c r="Q159" i="3"/>
  <c r="Q157" i="3"/>
  <c r="P127" i="3"/>
  <c r="P119" i="3"/>
  <c r="P104" i="3"/>
  <c r="P102" i="3"/>
  <c r="P100" i="3"/>
  <c r="P98" i="3"/>
  <c r="Q223" i="3"/>
  <c r="P222" i="3"/>
  <c r="Q215" i="3"/>
  <c r="P176" i="3"/>
  <c r="P170" i="3"/>
  <c r="P99" i="3"/>
  <c r="Q224" i="3"/>
  <c r="Q220" i="3"/>
  <c r="P214" i="3"/>
  <c r="Q197" i="3"/>
  <c r="P229" i="3"/>
  <c r="P225" i="3"/>
  <c r="P221" i="3"/>
  <c r="P217" i="3"/>
  <c r="P215" i="3"/>
  <c r="P213" i="3"/>
  <c r="P211" i="3"/>
  <c r="P208" i="3"/>
  <c r="P203" i="3"/>
  <c r="Q189" i="3"/>
  <c r="Q187" i="3"/>
  <c r="Q185" i="3"/>
  <c r="Q183" i="3"/>
  <c r="Q181" i="3"/>
  <c r="Q179" i="3"/>
  <c r="Q177" i="3"/>
  <c r="Q175" i="3"/>
  <c r="Q173" i="3"/>
  <c r="Q171" i="3"/>
  <c r="Q169" i="3"/>
  <c r="Q167" i="3"/>
  <c r="Q165" i="3"/>
  <c r="Q163" i="3"/>
  <c r="P163" i="3"/>
  <c r="P161" i="3"/>
  <c r="P159" i="3"/>
  <c r="P157" i="3"/>
  <c r="P154" i="3"/>
  <c r="P150" i="3"/>
  <c r="P111" i="3"/>
  <c r="P109" i="3"/>
  <c r="P107" i="3"/>
  <c r="P96" i="3"/>
  <c r="P94" i="3"/>
  <c r="P92" i="3"/>
  <c r="P24" i="3"/>
  <c r="P22" i="3"/>
  <c r="P20" i="3"/>
  <c r="P18" i="3"/>
  <c r="P15" i="3"/>
  <c r="P12" i="3"/>
  <c r="P8" i="3"/>
  <c r="Q211" i="3"/>
  <c r="Q209" i="3"/>
  <c r="Q207" i="3"/>
  <c r="Q205" i="3"/>
  <c r="Q156" i="3"/>
  <c r="Q152" i="3"/>
  <c r="Q145" i="3"/>
  <c r="Q146" i="3"/>
  <c r="Q147" i="3"/>
  <c r="Q148" i="3"/>
  <c r="Q131" i="3"/>
  <c r="Q130" i="3"/>
  <c r="Q129" i="3"/>
  <c r="Q115" i="3"/>
  <c r="Q114" i="3"/>
  <c r="Q99" i="3"/>
  <c r="Q98" i="3"/>
  <c r="Q85" i="3"/>
  <c r="Q81" i="3"/>
  <c r="Q77" i="3"/>
  <c r="Q75" i="3"/>
  <c r="Q73" i="3"/>
  <c r="Q69" i="3"/>
  <c r="Q67" i="3"/>
  <c r="Q65" i="3"/>
  <c r="Q63" i="3"/>
  <c r="Q61" i="3"/>
  <c r="Q59" i="3"/>
  <c r="Q57" i="3"/>
  <c r="Q55" i="3"/>
  <c r="Q53" i="3"/>
  <c r="Q51" i="3"/>
  <c r="Q49" i="3"/>
  <c r="Q47" i="3"/>
  <c r="Q45" i="3"/>
  <c r="Q43" i="3"/>
  <c r="Q41" i="3"/>
  <c r="Q39" i="3"/>
  <c r="Q37" i="3"/>
  <c r="Q35" i="3"/>
  <c r="Q33" i="3"/>
  <c r="Q31" i="3"/>
  <c r="Q29" i="3"/>
  <c r="Q27" i="3"/>
  <c r="Q25" i="3"/>
  <c r="Q23" i="3"/>
  <c r="Q21" i="3"/>
  <c r="Q19" i="3"/>
  <c r="Q17" i="3"/>
  <c r="Q15" i="3"/>
  <c r="Q13" i="3"/>
  <c r="Q11" i="3"/>
  <c r="Q9" i="3"/>
  <c r="P207" i="3"/>
  <c r="P202" i="3"/>
  <c r="P198" i="3"/>
  <c r="P194" i="3"/>
  <c r="P190" i="3"/>
  <c r="P186" i="3"/>
  <c r="P182" i="3"/>
  <c r="P178" i="3"/>
  <c r="Q142" i="3"/>
  <c r="Q143" i="3"/>
  <c r="Q144" i="3"/>
  <c r="Q141" i="3"/>
  <c r="P139" i="3"/>
  <c r="Q128" i="3"/>
  <c r="Q127" i="3"/>
  <c r="Q126" i="3"/>
  <c r="Q125" i="3"/>
  <c r="P123" i="3"/>
  <c r="Q112" i="3"/>
  <c r="Q111" i="3"/>
  <c r="Q110" i="3"/>
  <c r="Q109" i="3"/>
  <c r="Q96" i="3"/>
  <c r="Q95" i="3"/>
  <c r="Q94" i="3"/>
  <c r="Q93" i="3"/>
  <c r="P90" i="3"/>
  <c r="P91" i="3"/>
  <c r="P86" i="3"/>
  <c r="Q200" i="3"/>
  <c r="Q196" i="3"/>
  <c r="P199" i="3"/>
  <c r="Q192" i="3"/>
  <c r="P195" i="3"/>
  <c r="Q188" i="3"/>
  <c r="P191" i="3"/>
  <c r="Q184" i="3"/>
  <c r="P187" i="3"/>
  <c r="Q180" i="3"/>
  <c r="P183" i="3"/>
  <c r="Q176" i="3"/>
  <c r="P179" i="3"/>
  <c r="Q172" i="3"/>
  <c r="Q168" i="3"/>
  <c r="Q164" i="3"/>
  <c r="Q155" i="3"/>
  <c r="Q153" i="3"/>
  <c r="Q151" i="3"/>
  <c r="Q149" i="3"/>
  <c r="Q139" i="3"/>
  <c r="Q138" i="3"/>
  <c r="Q137" i="3"/>
  <c r="Q123" i="3"/>
  <c r="Q122" i="3"/>
  <c r="Q121" i="3"/>
  <c r="Q107" i="3"/>
  <c r="Q106" i="3"/>
  <c r="Q105" i="3"/>
  <c r="Q91" i="3"/>
  <c r="Q90" i="3"/>
  <c r="Q89" i="3"/>
  <c r="Q210" i="3"/>
  <c r="Q208" i="3"/>
  <c r="P201" i="3"/>
  <c r="P197" i="3"/>
  <c r="P193" i="3"/>
  <c r="P189" i="3"/>
  <c r="Q182" i="3"/>
  <c r="P185" i="3"/>
  <c r="Q178" i="3"/>
  <c r="P181" i="3"/>
  <c r="Q174" i="3"/>
  <c r="Q170" i="3"/>
  <c r="Q166" i="3"/>
  <c r="Q162" i="3"/>
  <c r="Q154" i="3"/>
  <c r="Q150" i="3"/>
  <c r="Q116" i="3"/>
  <c r="Q113" i="3"/>
  <c r="Q97" i="3"/>
  <c r="Q83" i="3"/>
  <c r="Q79" i="3"/>
  <c r="Q71" i="3"/>
  <c r="P200" i="3"/>
  <c r="P196" i="3"/>
  <c r="P192" i="3"/>
  <c r="P188" i="3"/>
  <c r="P184" i="3"/>
  <c r="P180" i="3"/>
  <c r="P146" i="3"/>
  <c r="P147" i="3"/>
  <c r="Q136" i="3"/>
  <c r="Q135" i="3"/>
  <c r="Q134" i="3"/>
  <c r="Q133" i="3"/>
  <c r="P131" i="3"/>
  <c r="Q120" i="3"/>
  <c r="Q119" i="3"/>
  <c r="Q118" i="3"/>
  <c r="Q117" i="3"/>
  <c r="P115" i="3"/>
  <c r="Q104" i="3"/>
  <c r="Q103" i="3"/>
  <c r="Q102" i="3"/>
  <c r="Q101" i="3"/>
  <c r="Q88" i="3"/>
  <c r="P140" i="3"/>
  <c r="P136" i="3"/>
  <c r="P132" i="3"/>
  <c r="P128" i="3"/>
  <c r="P124" i="3"/>
  <c r="P120" i="3"/>
  <c r="P116" i="3"/>
  <c r="P112" i="3"/>
  <c r="P85" i="3"/>
  <c r="P89" i="3"/>
  <c r="P141" i="3"/>
  <c r="P137" i="3"/>
  <c r="P133" i="3"/>
  <c r="P129" i="3"/>
  <c r="P125" i="3"/>
  <c r="P121" i="3"/>
  <c r="P117" i="3"/>
  <c r="P113" i="3"/>
  <c r="Q86" i="3"/>
  <c r="Q84" i="3"/>
  <c r="Q82" i="3"/>
  <c r="Q80" i="3"/>
  <c r="Q78" i="3"/>
  <c r="Q76" i="3"/>
  <c r="Q74" i="3"/>
  <c r="Q72" i="3"/>
  <c r="Q70" i="3"/>
  <c r="Q68" i="3"/>
  <c r="Q66" i="3"/>
  <c r="Q64" i="3"/>
  <c r="Q62" i="3"/>
  <c r="Q60" i="3"/>
  <c r="Q58" i="3"/>
  <c r="P155" i="3"/>
  <c r="P153" i="3"/>
  <c r="P151" i="3"/>
  <c r="P149" i="3"/>
  <c r="P145" i="3"/>
  <c r="P142" i="3"/>
  <c r="P138" i="3"/>
  <c r="P134" i="3"/>
  <c r="P130" i="3"/>
  <c r="P126" i="3"/>
  <c r="P122" i="3"/>
  <c r="P118" i="3"/>
  <c r="P114" i="3"/>
  <c r="P84" i="3"/>
  <c r="P87" i="3"/>
  <c r="P83" i="3"/>
  <c r="P88" i="3"/>
  <c r="P81" i="3"/>
  <c r="P79" i="3"/>
  <c r="P77" i="3"/>
  <c r="P75" i="3"/>
  <c r="P73" i="3"/>
  <c r="P71" i="3"/>
  <c r="P69" i="3"/>
  <c r="P67" i="3"/>
  <c r="P65" i="3"/>
  <c r="P63" i="3"/>
  <c r="P61" i="3"/>
  <c r="P59" i="3"/>
  <c r="P57" i="3"/>
  <c r="P55" i="3"/>
  <c r="P53" i="3"/>
  <c r="P51" i="3"/>
  <c r="P49" i="3"/>
  <c r="P47" i="3"/>
  <c r="P45" i="3"/>
  <c r="P43" i="3"/>
  <c r="P41" i="3"/>
  <c r="P39" i="3"/>
  <c r="P37" i="3"/>
  <c r="P35" i="3"/>
  <c r="P33" i="3"/>
  <c r="P31" i="3"/>
  <c r="P29" i="3"/>
  <c r="P27" i="3"/>
  <c r="Q56" i="3"/>
  <c r="Q54" i="3"/>
  <c r="Q52" i="3"/>
  <c r="Q50" i="3"/>
  <c r="Q48" i="3"/>
  <c r="Q46" i="3"/>
  <c r="Q44" i="3"/>
  <c r="Q42" i="3"/>
  <c r="Q40" i="3"/>
  <c r="Q38" i="3"/>
  <c r="Q36" i="3"/>
  <c r="Q34" i="3"/>
  <c r="Q32" i="3"/>
  <c r="Q30" i="3"/>
  <c r="Q28" i="3"/>
  <c r="Q26" i="3"/>
  <c r="Q24" i="3"/>
  <c r="Q22" i="3"/>
  <c r="Q20" i="3"/>
  <c r="Q18" i="3"/>
  <c r="Q16" i="3"/>
  <c r="Q14" i="3"/>
  <c r="Q12" i="3"/>
  <c r="Q10" i="3"/>
  <c r="Q2" i="3"/>
  <c r="Q3" i="3"/>
  <c r="Q4" i="3"/>
  <c r="Q5" i="3"/>
  <c r="Q6" i="3"/>
  <c r="Q7" i="3"/>
  <c r="Q8" i="3"/>
  <c r="P82" i="3"/>
  <c r="P80" i="3"/>
  <c r="P78" i="3"/>
  <c r="P76" i="3"/>
  <c r="P74" i="3"/>
  <c r="P72" i="3"/>
  <c r="P70" i="3"/>
  <c r="P68" i="3"/>
  <c r="P66" i="3"/>
  <c r="P64" i="3"/>
  <c r="P62" i="3"/>
  <c r="P60" i="3"/>
  <c r="P58" i="3"/>
  <c r="P56" i="3"/>
  <c r="P54" i="3"/>
  <c r="P52" i="3"/>
  <c r="P50" i="3"/>
  <c r="P48" i="3"/>
  <c r="P46" i="3"/>
  <c r="P44" i="3"/>
  <c r="P42" i="3"/>
  <c r="P40" i="3"/>
  <c r="P38" i="3"/>
  <c r="P36" i="3"/>
  <c r="P34" i="3"/>
  <c r="P32" i="3"/>
  <c r="P30" i="3"/>
  <c r="P28" i="3"/>
  <c r="P26" i="3"/>
  <c r="P16" i="3"/>
  <c r="P14" i="3"/>
  <c r="P11" i="3"/>
  <c r="P9" i="3"/>
  <c r="P7" i="3"/>
  <c r="P5" i="3"/>
  <c r="I226" i="3"/>
  <c r="J215" i="3"/>
  <c r="J212" i="3"/>
  <c r="J204" i="3"/>
  <c r="J196" i="3"/>
  <c r="I163" i="3"/>
  <c r="I131" i="3"/>
  <c r="I119" i="3"/>
  <c r="I218" i="3"/>
  <c r="I215" i="3"/>
  <c r="I214" i="3"/>
  <c r="I211" i="3"/>
  <c r="I210" i="3"/>
  <c r="I207" i="3"/>
  <c r="I206" i="3"/>
  <c r="I203" i="3"/>
  <c r="I202" i="3"/>
  <c r="I199" i="3"/>
  <c r="I198" i="3"/>
  <c r="I195" i="3"/>
  <c r="I194" i="3"/>
  <c r="I191" i="3"/>
  <c r="I190" i="3"/>
  <c r="I187" i="3"/>
  <c r="I186" i="3"/>
  <c r="J183" i="3"/>
  <c r="J180" i="3"/>
  <c r="I172" i="3"/>
  <c r="I166" i="3"/>
  <c r="I162" i="3"/>
  <c r="I158" i="3"/>
  <c r="J156" i="3"/>
  <c r="J152" i="3"/>
  <c r="I130" i="3"/>
  <c r="J127" i="3"/>
  <c r="I115" i="3"/>
  <c r="J104" i="3"/>
  <c r="J95" i="3"/>
  <c r="I74" i="3"/>
  <c r="I224" i="3"/>
  <c r="J220" i="3"/>
  <c r="J211" i="3"/>
  <c r="J208" i="3"/>
  <c r="J199" i="3"/>
  <c r="J195" i="3"/>
  <c r="J192" i="3"/>
  <c r="J188" i="3"/>
  <c r="J184" i="3"/>
  <c r="I222" i="3"/>
  <c r="I216" i="3"/>
  <c r="J213" i="3"/>
  <c r="J209" i="3"/>
  <c r="J205" i="3"/>
  <c r="J193" i="3"/>
  <c r="J189" i="3"/>
  <c r="J185" i="3"/>
  <c r="J181" i="3"/>
  <c r="J179" i="3"/>
  <c r="J177" i="3"/>
  <c r="J168" i="3"/>
  <c r="J160" i="3"/>
  <c r="I142" i="3"/>
  <c r="J140" i="3"/>
  <c r="J136" i="3"/>
  <c r="J128" i="3"/>
  <c r="I126" i="3"/>
  <c r="J124" i="3"/>
  <c r="I114" i="3"/>
  <c r="I110" i="3"/>
  <c r="J108" i="3"/>
  <c r="I99" i="3"/>
  <c r="I95" i="3"/>
  <c r="J93" i="3"/>
  <c r="J27" i="3"/>
  <c r="J3" i="3"/>
  <c r="J219" i="3"/>
  <c r="J216" i="3"/>
  <c r="J207" i="3"/>
  <c r="J203" i="3"/>
  <c r="J200" i="3"/>
  <c r="J191" i="3"/>
  <c r="J187" i="3"/>
  <c r="I223" i="3"/>
  <c r="I219" i="3"/>
  <c r="J228" i="3"/>
  <c r="J217" i="3"/>
  <c r="I212" i="3"/>
  <c r="J197" i="3"/>
  <c r="I229" i="3"/>
  <c r="J227" i="3"/>
  <c r="J224" i="3"/>
  <c r="I182" i="3"/>
  <c r="I179" i="3"/>
  <c r="J135" i="3"/>
  <c r="J120" i="3"/>
  <c r="J112" i="3"/>
  <c r="I88" i="3"/>
  <c r="H176" i="3"/>
  <c r="H187" i="3"/>
  <c r="H172" i="3"/>
  <c r="H183" i="3"/>
  <c r="H227" i="3"/>
  <c r="H216" i="3"/>
  <c r="H204" i="3"/>
  <c r="H215" i="3"/>
  <c r="H200" i="3"/>
  <c r="H211" i="3"/>
  <c r="H207" i="3"/>
  <c r="H196" i="3"/>
  <c r="H192" i="3"/>
  <c r="H203" i="3"/>
  <c r="H199" i="3"/>
  <c r="H188" i="3"/>
  <c r="H184" i="3"/>
  <c r="H195" i="3"/>
  <c r="H180" i="3"/>
  <c r="H191" i="3"/>
  <c r="I177" i="3"/>
  <c r="H168" i="3"/>
  <c r="J158" i="3"/>
  <c r="J157" i="3"/>
  <c r="J142" i="3"/>
  <c r="J141" i="3"/>
  <c r="I133" i="3"/>
  <c r="I132" i="3"/>
  <c r="H120" i="3"/>
  <c r="I117" i="3"/>
  <c r="I116" i="3"/>
  <c r="J110" i="3"/>
  <c r="J109" i="3"/>
  <c r="H104" i="3"/>
  <c r="J100" i="3"/>
  <c r="I81" i="3"/>
  <c r="I80" i="3"/>
  <c r="I79" i="3"/>
  <c r="I82" i="3"/>
  <c r="J78" i="3"/>
  <c r="J77" i="3"/>
  <c r="J76" i="3"/>
  <c r="I61" i="3"/>
  <c r="I60" i="3"/>
  <c r="I59" i="3"/>
  <c r="I49" i="3"/>
  <c r="I48" i="3"/>
  <c r="I47" i="3"/>
  <c r="I50" i="3"/>
  <c r="J6" i="3"/>
  <c r="J10" i="3"/>
  <c r="J9" i="3"/>
  <c r="J8" i="3"/>
  <c r="J7" i="3"/>
  <c r="J5" i="3"/>
  <c r="J226" i="3"/>
  <c r="J222" i="3"/>
  <c r="J218" i="3"/>
  <c r="J214" i="3"/>
  <c r="I213" i="3"/>
  <c r="I209" i="3"/>
  <c r="J202" i="3"/>
  <c r="J198" i="3"/>
  <c r="J194" i="3"/>
  <c r="I193" i="3"/>
  <c r="J186" i="3"/>
  <c r="I185" i="3"/>
  <c r="I181" i="3"/>
  <c r="I178" i="3"/>
  <c r="I174" i="3"/>
  <c r="H155" i="3"/>
  <c r="H154" i="3"/>
  <c r="I145" i="3"/>
  <c r="I144" i="3"/>
  <c r="J138" i="3"/>
  <c r="J137" i="3"/>
  <c r="J131" i="3"/>
  <c r="H123" i="3"/>
  <c r="J122" i="3"/>
  <c r="J121" i="3"/>
  <c r="J115" i="3"/>
  <c r="H107" i="3"/>
  <c r="H106" i="3"/>
  <c r="J106" i="3"/>
  <c r="J105" i="3"/>
  <c r="J99" i="3"/>
  <c r="I97" i="3"/>
  <c r="I96" i="3"/>
  <c r="H91" i="3"/>
  <c r="H78" i="3"/>
  <c r="J75" i="3"/>
  <c r="I45" i="3"/>
  <c r="I44" i="3"/>
  <c r="I43" i="3"/>
  <c r="I33" i="3"/>
  <c r="I32" i="3"/>
  <c r="I31" i="3"/>
  <c r="I34" i="3"/>
  <c r="I5" i="3"/>
  <c r="I9" i="3"/>
  <c r="I4" i="3"/>
  <c r="I8" i="3"/>
  <c r="I7" i="3"/>
  <c r="I6" i="3"/>
  <c r="I176" i="3"/>
  <c r="I173" i="3"/>
  <c r="H167" i="3"/>
  <c r="J166" i="3"/>
  <c r="J165" i="3"/>
  <c r="J159" i="3"/>
  <c r="I157" i="3"/>
  <c r="I156" i="3"/>
  <c r="H151" i="3"/>
  <c r="I146" i="3"/>
  <c r="J150" i="3"/>
  <c r="J149" i="3"/>
  <c r="J143" i="3"/>
  <c r="I141" i="3"/>
  <c r="I140" i="3"/>
  <c r="H135" i="3"/>
  <c r="H134" i="3"/>
  <c r="J134" i="3"/>
  <c r="J133" i="3"/>
  <c r="I125" i="3"/>
  <c r="I124" i="3"/>
  <c r="H119" i="3"/>
  <c r="J118" i="3"/>
  <c r="J117" i="3"/>
  <c r="J111" i="3"/>
  <c r="I109" i="3"/>
  <c r="I108" i="3"/>
  <c r="H103" i="3"/>
  <c r="H102" i="3"/>
  <c r="I98" i="3"/>
  <c r="J102" i="3"/>
  <c r="J101" i="3"/>
  <c r="J92" i="3"/>
  <c r="H73" i="3"/>
  <c r="J58" i="3"/>
  <c r="J57" i="3"/>
  <c r="J56" i="3"/>
  <c r="J38" i="3"/>
  <c r="J37" i="3"/>
  <c r="J36" i="3"/>
  <c r="J35" i="3"/>
  <c r="J39" i="3"/>
  <c r="I29" i="3"/>
  <c r="I28" i="3"/>
  <c r="I27" i="3"/>
  <c r="I17" i="3"/>
  <c r="I16" i="3"/>
  <c r="I15" i="3"/>
  <c r="I18" i="3"/>
  <c r="I165" i="3"/>
  <c r="I164" i="3"/>
  <c r="I149" i="3"/>
  <c r="I148" i="3"/>
  <c r="H136" i="3"/>
  <c r="J126" i="3"/>
  <c r="J125" i="3"/>
  <c r="I101" i="3"/>
  <c r="I100" i="3"/>
  <c r="I90" i="3"/>
  <c r="I78" i="3"/>
  <c r="I77" i="3"/>
  <c r="I76" i="3"/>
  <c r="I75" i="3"/>
  <c r="J70" i="3"/>
  <c r="J69" i="3"/>
  <c r="J68" i="3"/>
  <c r="J67" i="3"/>
  <c r="J71" i="3"/>
  <c r="J26" i="3"/>
  <c r="J25" i="3"/>
  <c r="J24" i="3"/>
  <c r="I225" i="3"/>
  <c r="I221" i="3"/>
  <c r="I217" i="3"/>
  <c r="J210" i="3"/>
  <c r="J206" i="3"/>
  <c r="I205" i="3"/>
  <c r="I201" i="3"/>
  <c r="I197" i="3"/>
  <c r="J190" i="3"/>
  <c r="I189" i="3"/>
  <c r="J182" i="3"/>
  <c r="J176" i="3"/>
  <c r="J178" i="3"/>
  <c r="J172" i="3"/>
  <c r="H171" i="3"/>
  <c r="J170" i="3"/>
  <c r="J169" i="3"/>
  <c r="J163" i="3"/>
  <c r="I161" i="3"/>
  <c r="I160" i="3"/>
  <c r="J154" i="3"/>
  <c r="J153" i="3"/>
  <c r="J147" i="3"/>
  <c r="H139" i="3"/>
  <c r="I134" i="3"/>
  <c r="I129" i="3"/>
  <c r="I128" i="3"/>
  <c r="I118" i="3"/>
  <c r="H116" i="3"/>
  <c r="I113" i="3"/>
  <c r="I112" i="3"/>
  <c r="I102" i="3"/>
  <c r="I93" i="3"/>
  <c r="H76" i="3"/>
  <c r="H88" i="3"/>
  <c r="J54" i="3"/>
  <c r="J53" i="3"/>
  <c r="J52" i="3"/>
  <c r="J51" i="3"/>
  <c r="J55" i="3"/>
  <c r="J175" i="3"/>
  <c r="J173" i="3"/>
  <c r="J171" i="3"/>
  <c r="I169" i="3"/>
  <c r="I168" i="3"/>
  <c r="H163" i="3"/>
  <c r="I159" i="3"/>
  <c r="J162" i="3"/>
  <c r="J161" i="3"/>
  <c r="J155" i="3"/>
  <c r="I153" i="3"/>
  <c r="I152" i="3"/>
  <c r="H147" i="3"/>
  <c r="I143" i="3"/>
  <c r="J146" i="3"/>
  <c r="J145" i="3"/>
  <c r="J139" i="3"/>
  <c r="I137" i="3"/>
  <c r="I136" i="3"/>
  <c r="H131" i="3"/>
  <c r="I127" i="3"/>
  <c r="J130" i="3"/>
  <c r="J129" i="3"/>
  <c r="J123" i="3"/>
  <c r="I121" i="3"/>
  <c r="I120" i="3"/>
  <c r="H115" i="3"/>
  <c r="I111" i="3"/>
  <c r="J114" i="3"/>
  <c r="J113" i="3"/>
  <c r="J107" i="3"/>
  <c r="I105" i="3"/>
  <c r="I104" i="3"/>
  <c r="H98" i="3"/>
  <c r="I94" i="3"/>
  <c r="J98" i="3"/>
  <c r="J97" i="3"/>
  <c r="J91" i="3"/>
  <c r="J94" i="3"/>
  <c r="I89" i="3"/>
  <c r="I92" i="3"/>
  <c r="J88" i="3"/>
  <c r="J87" i="3"/>
  <c r="J90" i="3"/>
  <c r="J85" i="3"/>
  <c r="J89" i="3"/>
  <c r="J74" i="3"/>
  <c r="J73" i="3"/>
  <c r="J72" i="3"/>
  <c r="I62" i="3"/>
  <c r="H61" i="3"/>
  <c r="I65" i="3"/>
  <c r="I64" i="3"/>
  <c r="I63" i="3"/>
  <c r="I66" i="3"/>
  <c r="J42" i="3"/>
  <c r="J41" i="3"/>
  <c r="J40" i="3"/>
  <c r="J22" i="3"/>
  <c r="J21" i="3"/>
  <c r="J20" i="3"/>
  <c r="J19" i="3"/>
  <c r="J23" i="3"/>
  <c r="J11" i="3"/>
  <c r="I10" i="3"/>
  <c r="I13" i="3"/>
  <c r="I12" i="3"/>
  <c r="I11" i="3"/>
  <c r="I87" i="3"/>
  <c r="J86" i="3"/>
  <c r="J84" i="3"/>
  <c r="H75" i="3"/>
  <c r="H74" i="3"/>
  <c r="I73" i="3"/>
  <c r="I72" i="3"/>
  <c r="I71" i="3"/>
  <c r="J66" i="3"/>
  <c r="J65" i="3"/>
  <c r="J64" i="3"/>
  <c r="H59" i="3"/>
  <c r="H58" i="3"/>
  <c r="I57" i="3"/>
  <c r="I56" i="3"/>
  <c r="I55" i="3"/>
  <c r="J50" i="3"/>
  <c r="J49" i="3"/>
  <c r="J48" i="3"/>
  <c r="H43" i="3"/>
  <c r="H42" i="3"/>
  <c r="H40" i="3"/>
  <c r="I41" i="3"/>
  <c r="I40" i="3"/>
  <c r="I39" i="3"/>
  <c r="J34" i="3"/>
  <c r="J33" i="3"/>
  <c r="J32" i="3"/>
  <c r="H27" i="3"/>
  <c r="H26" i="3"/>
  <c r="I25" i="3"/>
  <c r="I24" i="3"/>
  <c r="I23" i="3"/>
  <c r="J18" i="3"/>
  <c r="J17" i="3"/>
  <c r="J16" i="3"/>
  <c r="I85" i="3"/>
  <c r="I84" i="3"/>
  <c r="I83" i="3"/>
  <c r="J82" i="3"/>
  <c r="J81" i="3"/>
  <c r="J80" i="3"/>
  <c r="H71" i="3"/>
  <c r="I69" i="3"/>
  <c r="I68" i="3"/>
  <c r="I67" i="3"/>
  <c r="J62" i="3"/>
  <c r="J61" i="3"/>
  <c r="J60" i="3"/>
  <c r="H55" i="3"/>
  <c r="I53" i="3"/>
  <c r="I52" i="3"/>
  <c r="I51" i="3"/>
  <c r="J46" i="3"/>
  <c r="J45" i="3"/>
  <c r="J44" i="3"/>
  <c r="I37" i="3"/>
  <c r="I36" i="3"/>
  <c r="I35" i="3"/>
  <c r="J30" i="3"/>
  <c r="J29" i="3"/>
  <c r="J28" i="3"/>
  <c r="H23" i="3"/>
  <c r="I21" i="3"/>
  <c r="I20" i="3"/>
  <c r="I19" i="3"/>
  <c r="J14" i="3"/>
  <c r="J13" i="3"/>
  <c r="J12" i="3"/>
  <c r="J4" i="3"/>
  <c r="H16" i="3" l="1"/>
  <c r="H18" i="3"/>
  <c r="H17" i="3"/>
  <c r="S1" i="5"/>
  <c r="R1" i="5"/>
  <c r="Q1" i="5"/>
  <c r="P1" i="5"/>
  <c r="L1" i="5" l="1"/>
  <c r="K1" i="5"/>
  <c r="J1" i="5"/>
  <c r="I1" i="5"/>
  <c r="H1" i="5"/>
  <c r="G1" i="5"/>
  <c r="F1" i="5"/>
  <c r="D1" i="5"/>
  <c r="E1" i="5"/>
  <c r="M1" i="5"/>
  <c r="N1" i="5"/>
  <c r="O1" i="5"/>
  <c r="T1" i="5"/>
  <c r="U1" i="5"/>
  <c r="V1" i="5"/>
  <c r="W1" i="5"/>
  <c r="X1" i="5"/>
  <c r="Y1" i="5"/>
  <c r="Z1" i="5"/>
  <c r="AA1" i="5"/>
  <c r="AB1" i="5"/>
  <c r="AC1" i="5"/>
  <c r="AD1" i="5"/>
  <c r="AE1" i="5"/>
  <c r="AF1" i="5"/>
  <c r="AG1" i="5"/>
  <c r="AH1" i="5"/>
  <c r="AI1" i="5"/>
  <c r="C1" i="5" l="1"/>
  <c r="B1" i="5" l="1"/>
  <c r="A1" i="5"/>
</calcChain>
</file>

<file path=xl/sharedStrings.xml><?xml version="1.0" encoding="utf-8"?>
<sst xmlns="http://schemas.openxmlformats.org/spreadsheetml/2006/main" count="550" uniqueCount="74">
  <si>
    <t>Name</t>
  </si>
  <si>
    <t>Value</t>
  </si>
  <si>
    <t>Unit</t>
  </si>
  <si>
    <t>Rate</t>
  </si>
  <si>
    <t>Crit</t>
  </si>
  <si>
    <t>Measure</t>
  </si>
  <si>
    <t>End</t>
  </si>
  <si>
    <t>s</t>
  </si>
  <si>
    <t>°C</t>
  </si>
  <si>
    <t>kW/m²</t>
  </si>
  <si>
    <t>Unité</t>
  </si>
  <si>
    <t>-</t>
  </si>
  <si>
    <t>Parameter</t>
  </si>
  <si>
    <t>Description</t>
  </si>
  <si>
    <t>Valeur</t>
  </si>
  <si>
    <t>Paramètres de fonctions mathématiques</t>
  </si>
  <si>
    <t>VF1</t>
  </si>
  <si>
    <t>HF1</t>
  </si>
  <si>
    <t>ThVF1</t>
  </si>
  <si>
    <t>ThHF1</t>
  </si>
  <si>
    <t>Th1g</t>
  </si>
  <si>
    <t>ThVF2</t>
  </si>
  <si>
    <t>ThHF2</t>
  </si>
  <si>
    <t>Th2g</t>
  </si>
  <si>
    <t>Th1f</t>
  </si>
  <si>
    <t>Th2f</t>
  </si>
  <si>
    <t>Th3f</t>
  </si>
  <si>
    <t>Th4f</t>
  </si>
  <si>
    <t>Th5f</t>
  </si>
  <si>
    <t>Th6f</t>
  </si>
  <si>
    <t>Th7f</t>
  </si>
  <si>
    <t>Th1o</t>
  </si>
  <si>
    <t>Th2o</t>
  </si>
  <si>
    <t>Th3o</t>
  </si>
  <si>
    <t>Th4o</t>
  </si>
  <si>
    <t>Th5o</t>
  </si>
  <si>
    <t>Masse LC1</t>
  </si>
  <si>
    <t>Masse LC2</t>
  </si>
  <si>
    <t>Masse LC3</t>
  </si>
  <si>
    <t>kg</t>
  </si>
  <si>
    <t>Th6o</t>
  </si>
  <si>
    <t>Sample</t>
  </si>
  <si>
    <t>Time (days)</t>
  </si>
  <si>
    <t>Time (minute)</t>
  </si>
  <si>
    <t>Masse totale</t>
  </si>
  <si>
    <t>Masse totale nette</t>
  </si>
  <si>
    <t>Filtrage rayonnements par pyromètres</t>
  </si>
  <si>
    <t>W/m²K</t>
  </si>
  <si>
    <t>h Convective heat transfer coefficient</t>
  </si>
  <si>
    <t>KPT Thermal conduction coefficient</t>
  </si>
  <si>
    <t>J/m²K</t>
  </si>
  <si>
    <t>CPT Heat capacity</t>
  </si>
  <si>
    <t>EpsPT Emissivity</t>
  </si>
  <si>
    <t>Dérivée TPT</t>
  </si>
  <si>
    <t>Tarage plateau d'essai vide</t>
  </si>
  <si>
    <t>Dérivée RHR</t>
  </si>
  <si>
    <t>échantillon</t>
  </si>
  <si>
    <t>Début arrosage</t>
  </si>
  <si>
    <t>RHR</t>
  </si>
  <si>
    <t>kW</t>
  </si>
  <si>
    <t>VF1f</t>
  </si>
  <si>
    <t>HF1f</t>
  </si>
  <si>
    <t>VF2f</t>
  </si>
  <si>
    <t>HF2f</t>
  </si>
  <si>
    <t>VF2</t>
  </si>
  <si>
    <t>HF2</t>
  </si>
  <si>
    <t>Test nr. 1361 TRAFIR FS M7</t>
  </si>
  <si>
    <t>Sample
229</t>
  </si>
  <si>
    <t xml:space="preserve"> </t>
  </si>
  <si>
    <t/>
  </si>
  <si>
    <t>kg/min</t>
  </si>
  <si>
    <t>kW/min</t>
  </si>
  <si>
    <t>kW/m²/min</t>
  </si>
  <si>
    <t>°C/min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</si>
</sst>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:&quot;\ 00"/>
    <numFmt numFmtId="165" formatCode="00"/>
    <numFmt numFmtId="166" formatCode="0.000"/>
    <numFmt numFmtId="167" formatCode="0.0"/>
  </numFmts>
  <fonts count="9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7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rgb="FFFFFF66"/>
      </right>
      <top style="medium">
        <color indexed="64"/>
      </top>
      <bottom style="medium">
        <color indexed="64"/>
      </bottom>
      <diagonal/>
    </border>
    <border>
      <left style="thin">
        <color rgb="FFFFFF6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/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medium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medium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center" vertical="center"/>
      <protection hidden="1"/>
    </xf>
    <xf numFmtId="165" fontId="2" fillId="2" borderId="4" xfId="0" applyNumberFormat="1" applyFont="1" applyFill="1" applyBorder="1" applyAlignment="1" applyProtection="1">
      <alignment horizontal="right" vertical="center"/>
      <protection hidden="1"/>
    </xf>
    <xf numFmtId="164" fontId="2" fillId="2" borderId="5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locked="0" hidden="1"/>
    </xf>
    <xf numFmtId="2" fontId="0" fillId="0" borderId="3" xfId="0" applyNumberFormat="1" applyBorder="1" applyAlignment="1" applyProtection="1">
      <alignment horizontal="right" vertical="center"/>
      <protection hidden="1"/>
    </xf>
    <xf numFmtId="0" fontId="0" fillId="0" borderId="0" xfId="0" applyNumberFormat="1" applyAlignment="1" applyProtection="1">
      <alignment horizontal="left" vertical="center"/>
      <protection hidden="1"/>
    </xf>
    <xf numFmtId="2" fontId="0" fillId="0" borderId="0" xfId="0" applyNumberFormat="1" applyAlignment="1" applyProtection="1">
      <alignment horizontal="right" vertical="center"/>
      <protection hidden="1"/>
    </xf>
    <xf numFmtId="0" fontId="0" fillId="0" borderId="0" xfId="0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166" fontId="0" fillId="0" borderId="2" xfId="0" applyNumberFormat="1" applyBorder="1" applyAlignment="1" applyProtection="1">
      <alignment horizontal="right" vertical="center" shrinkToFit="1"/>
      <protection hidden="1"/>
    </xf>
    <xf numFmtId="2" fontId="0" fillId="0" borderId="0" xfId="0" applyNumberFormat="1" applyAlignment="1" applyProtection="1">
      <alignment horizontal="center" vertical="center"/>
    </xf>
    <xf numFmtId="0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6" xfId="0" applyNumberFormat="1" applyFont="1" applyFill="1" applyBorder="1" applyAlignment="1" applyProtection="1">
      <alignment horizontal="center" vertical="center"/>
      <protection hidden="1"/>
    </xf>
    <xf numFmtId="0" fontId="7" fillId="3" borderId="6" xfId="0" applyNumberFormat="1" applyFont="1" applyFill="1" applyBorder="1" applyAlignment="1" applyProtection="1">
      <alignment horizontal="center" vertical="center"/>
      <protection hidden="1"/>
    </xf>
    <xf numFmtId="0" fontId="0" fillId="3" borderId="0" xfId="0" applyFill="1" applyAlignment="1" applyProtection="1">
      <alignment horizontal="center" vertical="center"/>
      <protection hidden="1"/>
    </xf>
    <xf numFmtId="0" fontId="0" fillId="3" borderId="0" xfId="0" applyNumberFormat="1" applyFill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center" vertical="center" wrapText="1"/>
      <protection hidden="1"/>
    </xf>
    <xf numFmtId="0" fontId="1" fillId="5" borderId="10" xfId="0" applyFont="1" applyFill="1" applyBorder="1" applyAlignment="1" applyProtection="1">
      <alignment horizontal="center" vertical="center" shrinkToFit="1"/>
      <protection locked="0" hidden="1"/>
    </xf>
    <xf numFmtId="0" fontId="6" fillId="5" borderId="11" xfId="0" applyFont="1" applyFill="1" applyBorder="1" applyAlignment="1" applyProtection="1">
      <alignment horizontal="center" vertical="center"/>
      <protection locked="0" hidden="1"/>
    </xf>
    <xf numFmtId="0" fontId="1" fillId="5" borderId="16" xfId="0" applyFont="1" applyFill="1" applyBorder="1" applyAlignment="1" applyProtection="1">
      <alignment horizontal="center" vertical="center" shrinkToFit="1"/>
      <protection locked="0" hidden="1"/>
    </xf>
    <xf numFmtId="0" fontId="6" fillId="5" borderId="17" xfId="0" applyFont="1" applyFill="1" applyBorder="1" applyAlignment="1" applyProtection="1">
      <alignment horizontal="center" vertical="center"/>
      <protection locked="0" hidden="1"/>
    </xf>
    <xf numFmtId="0" fontId="1" fillId="5" borderId="14" xfId="0" applyFont="1" applyFill="1" applyBorder="1" applyAlignment="1" applyProtection="1">
      <alignment horizontal="center" vertical="center" shrinkToFit="1"/>
      <protection locked="0" hidden="1"/>
    </xf>
    <xf numFmtId="0" fontId="6" fillId="5" borderId="15" xfId="0" applyFont="1" applyFill="1" applyBorder="1" applyAlignment="1" applyProtection="1">
      <alignment horizontal="center" vertical="center"/>
      <protection locked="0"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Alignment="1" applyProtection="1">
      <alignment horizontal="center" vertical="center"/>
      <protection hidden="1"/>
    </xf>
    <xf numFmtId="166" fontId="0" fillId="0" borderId="0" xfId="0" applyNumberFormat="1" applyBorder="1" applyAlignment="1" applyProtection="1">
      <alignment horizontal="right" vertical="center" shrinkToFit="1"/>
      <protection hidden="1"/>
    </xf>
    <xf numFmtId="0" fontId="0" fillId="0" borderId="0" xfId="0" applyAlignment="1">
      <alignment horizontal="left"/>
    </xf>
    <xf numFmtId="0" fontId="3" fillId="3" borderId="7" xfId="0" applyNumberFormat="1" applyFont="1" applyFill="1" applyBorder="1" applyAlignment="1" applyProtection="1">
      <alignment horizontal="center" vertical="center"/>
      <protection hidden="1"/>
    </xf>
    <xf numFmtId="0" fontId="0" fillId="4" borderId="21" xfId="0" applyNumberFormat="1" applyFill="1" applyBorder="1" applyAlignment="1" applyProtection="1">
      <alignment horizontal="left" vertical="center" shrinkToFit="1"/>
      <protection hidden="1"/>
    </xf>
    <xf numFmtId="0" fontId="0" fillId="4" borderId="22" xfId="0" applyNumberFormat="1" applyFill="1" applyBorder="1" applyAlignment="1" applyProtection="1">
      <alignment horizontal="left" vertical="center" shrinkToFit="1"/>
      <protection hidden="1"/>
    </xf>
    <xf numFmtId="166" fontId="3" fillId="0" borderId="0" xfId="0" applyNumberFormat="1" applyFont="1" applyAlignment="1" applyProtection="1">
      <alignment horizontal="center" vertical="center"/>
      <protection hidden="1"/>
    </xf>
    <xf numFmtId="167" fontId="0" fillId="0" borderId="0" xfId="0" applyNumberFormat="1" applyBorder="1" applyAlignment="1" applyProtection="1">
      <alignment horizontal="right" vertical="center" shrinkToFit="1"/>
      <protection hidden="1"/>
    </xf>
    <xf numFmtId="167" fontId="0" fillId="0" borderId="2" xfId="0" applyNumberFormat="1" applyBorder="1" applyAlignment="1" applyProtection="1">
      <alignment horizontal="right" vertical="center" shrinkToFit="1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</xf>
    <xf numFmtId="0" fontId="8" fillId="3" borderId="18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19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20" xfId="0" applyNumberFormat="1" applyFont="1" applyFill="1" applyBorder="1" applyAlignment="1" applyProtection="1">
      <alignment horizontal="center" vertical="center" shrinkToFit="1"/>
      <protection hidden="1"/>
    </xf>
    <xf numFmtId="0" fontId="7" fillId="3" borderId="8" xfId="0" applyNumberFormat="1" applyFont="1" applyFill="1" applyBorder="1" applyAlignment="1" applyProtection="1">
      <alignment horizontal="center" vertical="center"/>
      <protection hidden="1"/>
    </xf>
    <xf numFmtId="0" fontId="4" fillId="5" borderId="12" xfId="0" applyNumberFormat="1" applyFont="1" applyFill="1" applyBorder="1" applyAlignment="1" applyProtection="1">
      <alignment horizontal="center" vertical="center" shrinkToFit="1"/>
      <protection hidden="1"/>
    </xf>
    <xf numFmtId="0" fontId="4" fillId="5" borderId="13" xfId="0" applyNumberFormat="1" applyFont="1" applyFill="1" applyBorder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7">
    <dxf>
      <fill>
        <patternFill>
          <bgColor theme="4" tint="0.59996337778862885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9900"/>
      <rgbColor rgb="0000FFFF"/>
      <rgbColor rgb="0000FF00"/>
      <rgbColor rgb="00FF0000"/>
      <rgbColor rgb="00CC66F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CCFF"/>
      <color rgb="FF33CCCC"/>
      <color rgb="FFFF3300"/>
      <color rgb="FFFF6600"/>
      <color rgb="FFFFFF66"/>
      <color rgb="FFFFCCCC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2.xml"/><Relationship Id="rId12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chartsheet" Target="chartsheets/sheet5.xml"/><Relationship Id="rId10" Type="http://schemas.openxmlformats.org/officeDocument/2006/relationships/worksheet" Target="worksheets/sheet5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Masse nette de combustible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Test!$J$10:$L$10</c:f>
              <c:strCache>
                <c:ptCount val="1"/>
                <c:pt idx="0">
                  <c:v>Masse totale nette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Meas!$G$2:$G$1000</c:f>
              <c:numCache>
                <c:formatCode>General</c:formatCode>
                <c:ptCount val="999"/>
                <c:pt idx="0">
                  <c:v>329.73579089585519</c:v>
                </c:pt>
                <c:pt idx="1">
                  <c:v>329.73706676787583</c:v>
                </c:pt>
                <c:pt idx="2">
                  <c:v>329.71113165817928</c:v>
                </c:pt>
                <c:pt idx="3">
                  <c:v>329.70920142129626</c:v>
                </c:pt>
                <c:pt idx="4">
                  <c:v>329.72317136111133</c:v>
                </c:pt>
                <c:pt idx="5">
                  <c:v>329.70954716666665</c:v>
                </c:pt>
                <c:pt idx="6">
                  <c:v>329.82462699999996</c:v>
                </c:pt>
                <c:pt idx="7">
                  <c:v>329.74472200000014</c:v>
                </c:pt>
                <c:pt idx="8">
                  <c:v>329.555521</c:v>
                </c:pt>
                <c:pt idx="9">
                  <c:v>329.69761999999992</c:v>
                </c:pt>
                <c:pt idx="10">
                  <c:v>329.80699099999993</c:v>
                </c:pt>
                <c:pt idx="11">
                  <c:v>329.62780199999997</c:v>
                </c:pt>
                <c:pt idx="12">
                  <c:v>329.74136300000009</c:v>
                </c:pt>
                <c:pt idx="13">
                  <c:v>329.66313200000013</c:v>
                </c:pt>
                <c:pt idx="14">
                  <c:v>329.59663100000012</c:v>
                </c:pt>
                <c:pt idx="15">
                  <c:v>329.64795800000002</c:v>
                </c:pt>
                <c:pt idx="16">
                  <c:v>329.74470999999994</c:v>
                </c:pt>
                <c:pt idx="17">
                  <c:v>329.69088800000009</c:v>
                </c:pt>
                <c:pt idx="18">
                  <c:v>329.62435900000014</c:v>
                </c:pt>
                <c:pt idx="19">
                  <c:v>329.58985000000007</c:v>
                </c:pt>
                <c:pt idx="20">
                  <c:v>329.67995599999995</c:v>
                </c:pt>
                <c:pt idx="21">
                  <c:v>329.62356599999998</c:v>
                </c:pt>
                <c:pt idx="22">
                  <c:v>329.54862800000001</c:v>
                </c:pt>
                <c:pt idx="23">
                  <c:v>329.58316000000013</c:v>
                </c:pt>
                <c:pt idx="24">
                  <c:v>329.53775399999995</c:v>
                </c:pt>
                <c:pt idx="25">
                  <c:v>329.59496500000023</c:v>
                </c:pt>
                <c:pt idx="26">
                  <c:v>329.60588300000018</c:v>
                </c:pt>
                <c:pt idx="27">
                  <c:v>329.61430199999995</c:v>
                </c:pt>
                <c:pt idx="28">
                  <c:v>329.5276530000001</c:v>
                </c:pt>
                <c:pt idx="29">
                  <c:v>329.53018599999996</c:v>
                </c:pt>
                <c:pt idx="30">
                  <c:v>329.58986900000014</c:v>
                </c:pt>
                <c:pt idx="31">
                  <c:v>329.45779100000004</c:v>
                </c:pt>
                <c:pt idx="32">
                  <c:v>329.56968700000016</c:v>
                </c:pt>
                <c:pt idx="33">
                  <c:v>329.53601700000013</c:v>
                </c:pt>
                <c:pt idx="34">
                  <c:v>329.4695300000003</c:v>
                </c:pt>
                <c:pt idx="35">
                  <c:v>329.44680100000005</c:v>
                </c:pt>
                <c:pt idx="36">
                  <c:v>329.47885799999995</c:v>
                </c:pt>
                <c:pt idx="37">
                  <c:v>329.39632900000015</c:v>
                </c:pt>
                <c:pt idx="38">
                  <c:v>329.37450400000012</c:v>
                </c:pt>
                <c:pt idx="39">
                  <c:v>329.4064370000001</c:v>
                </c:pt>
                <c:pt idx="40">
                  <c:v>329.29284300000018</c:v>
                </c:pt>
                <c:pt idx="41">
                  <c:v>329.24659500000007</c:v>
                </c:pt>
                <c:pt idx="42">
                  <c:v>329.24403700000016</c:v>
                </c:pt>
                <c:pt idx="43">
                  <c:v>329.22047900000007</c:v>
                </c:pt>
                <c:pt idx="44">
                  <c:v>329.13803000000007</c:v>
                </c:pt>
                <c:pt idx="45">
                  <c:v>329.18766400000004</c:v>
                </c:pt>
                <c:pt idx="46">
                  <c:v>329.19100400000002</c:v>
                </c:pt>
                <c:pt idx="47">
                  <c:v>329.18101699999988</c:v>
                </c:pt>
                <c:pt idx="48">
                  <c:v>329.15068000000019</c:v>
                </c:pt>
                <c:pt idx="49">
                  <c:v>329.01939900000025</c:v>
                </c:pt>
                <c:pt idx="50">
                  <c:v>329.0387740000001</c:v>
                </c:pt>
                <c:pt idx="51">
                  <c:v>328.96307200000001</c:v>
                </c:pt>
                <c:pt idx="52">
                  <c:v>328.95962099999997</c:v>
                </c:pt>
                <c:pt idx="53">
                  <c:v>328.96045400000003</c:v>
                </c:pt>
                <c:pt idx="54">
                  <c:v>328.90912900000012</c:v>
                </c:pt>
                <c:pt idx="55">
                  <c:v>328.83509800000002</c:v>
                </c:pt>
                <c:pt idx="56">
                  <c:v>328.82083499999999</c:v>
                </c:pt>
                <c:pt idx="57">
                  <c:v>328.77625400000011</c:v>
                </c:pt>
                <c:pt idx="58">
                  <c:v>328.8048090000002</c:v>
                </c:pt>
                <c:pt idx="59">
                  <c:v>328.79046900000003</c:v>
                </c:pt>
                <c:pt idx="60">
                  <c:v>328.7551370000001</c:v>
                </c:pt>
                <c:pt idx="61">
                  <c:v>328.65587300000016</c:v>
                </c:pt>
                <c:pt idx="62">
                  <c:v>328.75935800000025</c:v>
                </c:pt>
                <c:pt idx="63">
                  <c:v>328.51695599999994</c:v>
                </c:pt>
                <c:pt idx="64">
                  <c:v>328.55317600000012</c:v>
                </c:pt>
                <c:pt idx="65">
                  <c:v>328.46141699999998</c:v>
                </c:pt>
                <c:pt idx="66">
                  <c:v>328.45472100000006</c:v>
                </c:pt>
                <c:pt idx="67">
                  <c:v>328.38910400000009</c:v>
                </c:pt>
                <c:pt idx="68">
                  <c:v>328.34278500000005</c:v>
                </c:pt>
                <c:pt idx="69">
                  <c:v>328.22077900000022</c:v>
                </c:pt>
                <c:pt idx="70">
                  <c:v>328.22323500000016</c:v>
                </c:pt>
                <c:pt idx="71">
                  <c:v>328.1516529999999</c:v>
                </c:pt>
                <c:pt idx="72">
                  <c:v>328.06586300000026</c:v>
                </c:pt>
                <c:pt idx="73">
                  <c:v>328.13822900000014</c:v>
                </c:pt>
                <c:pt idx="74">
                  <c:v>328.10457200000019</c:v>
                </c:pt>
                <c:pt idx="75">
                  <c:v>327.97584099999995</c:v>
                </c:pt>
                <c:pt idx="76">
                  <c:v>327.90764800000011</c:v>
                </c:pt>
                <c:pt idx="77">
                  <c:v>327.75194800000008</c:v>
                </c:pt>
                <c:pt idx="78">
                  <c:v>327.82075900000018</c:v>
                </c:pt>
                <c:pt idx="79">
                  <c:v>327.77700000000004</c:v>
                </c:pt>
                <c:pt idx="80">
                  <c:v>327.72070699999995</c:v>
                </c:pt>
                <c:pt idx="81">
                  <c:v>327.63478699999996</c:v>
                </c:pt>
                <c:pt idx="82">
                  <c:v>327.45971899999995</c:v>
                </c:pt>
                <c:pt idx="83">
                  <c:v>327.48329700000022</c:v>
                </c:pt>
                <c:pt idx="84">
                  <c:v>327.29987500000016</c:v>
                </c:pt>
                <c:pt idx="85">
                  <c:v>327.22154200000023</c:v>
                </c:pt>
                <c:pt idx="86">
                  <c:v>327.03142600000001</c:v>
                </c:pt>
                <c:pt idx="87">
                  <c:v>326.93298200000004</c:v>
                </c:pt>
                <c:pt idx="88">
                  <c:v>326.90515500000015</c:v>
                </c:pt>
                <c:pt idx="89">
                  <c:v>326.6904320000001</c:v>
                </c:pt>
                <c:pt idx="90">
                  <c:v>326.65699100000006</c:v>
                </c:pt>
                <c:pt idx="91">
                  <c:v>326.46166600000015</c:v>
                </c:pt>
                <c:pt idx="92">
                  <c:v>326.2674219999999</c:v>
                </c:pt>
                <c:pt idx="93">
                  <c:v>326.131844</c:v>
                </c:pt>
                <c:pt idx="94">
                  <c:v>325.94681200000014</c:v>
                </c:pt>
                <c:pt idx="95">
                  <c:v>325.87274100000013</c:v>
                </c:pt>
                <c:pt idx="96">
                  <c:v>325.59089100000006</c:v>
                </c:pt>
                <c:pt idx="97">
                  <c:v>325.22400900000002</c:v>
                </c:pt>
                <c:pt idx="98">
                  <c:v>325.10873600000014</c:v>
                </c:pt>
                <c:pt idx="99">
                  <c:v>325.09367100000009</c:v>
                </c:pt>
                <c:pt idx="100">
                  <c:v>324.74538100000018</c:v>
                </c:pt>
                <c:pt idx="101">
                  <c:v>324.44396300000017</c:v>
                </c:pt>
                <c:pt idx="102">
                  <c:v>324.35826300000008</c:v>
                </c:pt>
                <c:pt idx="103">
                  <c:v>324.03594300000009</c:v>
                </c:pt>
                <c:pt idx="104">
                  <c:v>323.74137000000019</c:v>
                </c:pt>
                <c:pt idx="105">
                  <c:v>323.62362900000016</c:v>
                </c:pt>
                <c:pt idx="106">
                  <c:v>323.25832700000001</c:v>
                </c:pt>
                <c:pt idx="107">
                  <c:v>323.11708399999998</c:v>
                </c:pt>
                <c:pt idx="108">
                  <c:v>322.89004000000023</c:v>
                </c:pt>
                <c:pt idx="109">
                  <c:v>322.73764000000006</c:v>
                </c:pt>
                <c:pt idx="110">
                  <c:v>322.30502000000024</c:v>
                </c:pt>
                <c:pt idx="111">
                  <c:v>322.09560300000021</c:v>
                </c:pt>
                <c:pt idx="112">
                  <c:v>322.08814400000006</c:v>
                </c:pt>
                <c:pt idx="113">
                  <c:v>321.40070100000003</c:v>
                </c:pt>
                <c:pt idx="114">
                  <c:v>321.06317799999988</c:v>
                </c:pt>
                <c:pt idx="115">
                  <c:v>320.75589800000012</c:v>
                </c:pt>
                <c:pt idx="116">
                  <c:v>320.82411000000002</c:v>
                </c:pt>
                <c:pt idx="117">
                  <c:v>320.4402570000002</c:v>
                </c:pt>
                <c:pt idx="118">
                  <c:v>320.3022960000003</c:v>
                </c:pt>
                <c:pt idx="119">
                  <c:v>319.96337799999992</c:v>
                </c:pt>
                <c:pt idx="120">
                  <c:v>319.47012100000006</c:v>
                </c:pt>
                <c:pt idx="121">
                  <c:v>319.11173400000007</c:v>
                </c:pt>
                <c:pt idx="122">
                  <c:v>318.62965900000017</c:v>
                </c:pt>
                <c:pt idx="123">
                  <c:v>318.62370900000019</c:v>
                </c:pt>
                <c:pt idx="124">
                  <c:v>317.85119900000018</c:v>
                </c:pt>
                <c:pt idx="125">
                  <c:v>317.72751900000003</c:v>
                </c:pt>
                <c:pt idx="126">
                  <c:v>317.04417300000023</c:v>
                </c:pt>
                <c:pt idx="127">
                  <c:v>316.86175200000025</c:v>
                </c:pt>
                <c:pt idx="128">
                  <c:v>316.24237799999992</c:v>
                </c:pt>
                <c:pt idx="129">
                  <c:v>315.86528500000009</c:v>
                </c:pt>
                <c:pt idx="130">
                  <c:v>315.78293900000017</c:v>
                </c:pt>
                <c:pt idx="131">
                  <c:v>315.31759299999999</c:v>
                </c:pt>
                <c:pt idx="132">
                  <c:v>315.06109800000013</c:v>
                </c:pt>
                <c:pt idx="133">
                  <c:v>314.46526700000004</c:v>
                </c:pt>
                <c:pt idx="134">
                  <c:v>313.79367200000024</c:v>
                </c:pt>
                <c:pt idx="135">
                  <c:v>313.72723799999994</c:v>
                </c:pt>
                <c:pt idx="136">
                  <c:v>313.349379</c:v>
                </c:pt>
                <c:pt idx="137">
                  <c:v>312.7940950000002</c:v>
                </c:pt>
                <c:pt idx="138">
                  <c:v>312.01047300000027</c:v>
                </c:pt>
                <c:pt idx="139">
                  <c:v>311.86161500000026</c:v>
                </c:pt>
                <c:pt idx="140">
                  <c:v>311.38025800000014</c:v>
                </c:pt>
                <c:pt idx="141">
                  <c:v>310.58257000000003</c:v>
                </c:pt>
                <c:pt idx="142">
                  <c:v>310.32275000000004</c:v>
                </c:pt>
                <c:pt idx="143">
                  <c:v>309.69569700000011</c:v>
                </c:pt>
                <c:pt idx="144">
                  <c:v>308.83396900000002</c:v>
                </c:pt>
                <c:pt idx="145">
                  <c:v>308.76751700000023</c:v>
                </c:pt>
                <c:pt idx="146">
                  <c:v>308.06406000000015</c:v>
                </c:pt>
                <c:pt idx="147">
                  <c:v>307.46578600000021</c:v>
                </c:pt>
                <c:pt idx="148">
                  <c:v>306.7018149999999</c:v>
                </c:pt>
                <c:pt idx="149">
                  <c:v>306.08582800000022</c:v>
                </c:pt>
                <c:pt idx="150">
                  <c:v>305.40007500000002</c:v>
                </c:pt>
                <c:pt idx="151">
                  <c:v>304.94475500000021</c:v>
                </c:pt>
                <c:pt idx="152">
                  <c:v>304.49550900000008</c:v>
                </c:pt>
                <c:pt idx="153">
                  <c:v>303.83247900000015</c:v>
                </c:pt>
                <c:pt idx="154">
                  <c:v>302.84451399999989</c:v>
                </c:pt>
                <c:pt idx="155">
                  <c:v>301.53196900000012</c:v>
                </c:pt>
                <c:pt idx="156">
                  <c:v>300.89759600000025</c:v>
                </c:pt>
                <c:pt idx="157">
                  <c:v>300.21347300000025</c:v>
                </c:pt>
                <c:pt idx="158">
                  <c:v>299.77860600000008</c:v>
                </c:pt>
                <c:pt idx="159">
                  <c:v>298.89315100000022</c:v>
                </c:pt>
                <c:pt idx="160">
                  <c:v>298.46579700000007</c:v>
                </c:pt>
                <c:pt idx="161">
                  <c:v>297.92800100000022</c:v>
                </c:pt>
                <c:pt idx="162">
                  <c:v>298.12967900000012</c:v>
                </c:pt>
                <c:pt idx="163">
                  <c:v>296.2195200000001</c:v>
                </c:pt>
                <c:pt idx="164">
                  <c:v>295.84440800000016</c:v>
                </c:pt>
                <c:pt idx="165">
                  <c:v>295.35020699999995</c:v>
                </c:pt>
                <c:pt idx="166">
                  <c:v>294.62157500000012</c:v>
                </c:pt>
                <c:pt idx="167">
                  <c:v>293.68911000000026</c:v>
                </c:pt>
                <c:pt idx="168">
                  <c:v>293.10830600000008</c:v>
                </c:pt>
                <c:pt idx="169">
                  <c:v>292.52950700000019</c:v>
                </c:pt>
                <c:pt idx="170">
                  <c:v>291.79492500000015</c:v>
                </c:pt>
                <c:pt idx="171">
                  <c:v>291.40517</c:v>
                </c:pt>
                <c:pt idx="172">
                  <c:v>290.42235400000027</c:v>
                </c:pt>
                <c:pt idx="173">
                  <c:v>290.04461600000013</c:v>
                </c:pt>
                <c:pt idx="174">
                  <c:v>289.1775090000001</c:v>
                </c:pt>
                <c:pt idx="175">
                  <c:v>288.71965799999998</c:v>
                </c:pt>
                <c:pt idx="176">
                  <c:v>287.60695299999998</c:v>
                </c:pt>
                <c:pt idx="177">
                  <c:v>286.93531500000017</c:v>
                </c:pt>
                <c:pt idx="178">
                  <c:v>286.03670899999997</c:v>
                </c:pt>
                <c:pt idx="179">
                  <c:v>284.924442</c:v>
                </c:pt>
                <c:pt idx="180">
                  <c:v>283.70857100000012</c:v>
                </c:pt>
                <c:pt idx="181">
                  <c:v>282.68202700000006</c:v>
                </c:pt>
                <c:pt idx="182">
                  <c:v>281.62010000000009</c:v>
                </c:pt>
                <c:pt idx="183">
                  <c:v>280.79565700000012</c:v>
                </c:pt>
                <c:pt idx="184">
                  <c:v>279.42834700000003</c:v>
                </c:pt>
                <c:pt idx="185">
                  <c:v>278.51124400000026</c:v>
                </c:pt>
                <c:pt idx="186">
                  <c:v>277.47615300000007</c:v>
                </c:pt>
                <c:pt idx="187">
                  <c:v>276.27014300000019</c:v>
                </c:pt>
                <c:pt idx="188">
                  <c:v>275.47997700000019</c:v>
                </c:pt>
                <c:pt idx="189">
                  <c:v>274.32359300000007</c:v>
                </c:pt>
                <c:pt idx="190">
                  <c:v>273.47718600000007</c:v>
                </c:pt>
                <c:pt idx="191">
                  <c:v>272.50928999999996</c:v>
                </c:pt>
                <c:pt idx="192">
                  <c:v>271.48867900000005</c:v>
                </c:pt>
                <c:pt idx="193">
                  <c:v>270.42815800000017</c:v>
                </c:pt>
                <c:pt idx="194">
                  <c:v>269.47897700000021</c:v>
                </c:pt>
                <c:pt idx="195">
                  <c:v>268.46149500000001</c:v>
                </c:pt>
                <c:pt idx="196">
                  <c:v>267.33385200000021</c:v>
                </c:pt>
                <c:pt idx="197">
                  <c:v>266.2424860000001</c:v>
                </c:pt>
                <c:pt idx="198">
                  <c:v>265.02710100000013</c:v>
                </c:pt>
                <c:pt idx="199">
                  <c:v>263.71870900000022</c:v>
                </c:pt>
                <c:pt idx="200">
                  <c:v>262.69860199999994</c:v>
                </c:pt>
                <c:pt idx="201">
                  <c:v>261.66366600000015</c:v>
                </c:pt>
                <c:pt idx="202">
                  <c:v>260.55038400000012</c:v>
                </c:pt>
                <c:pt idx="203">
                  <c:v>258.6425290000002</c:v>
                </c:pt>
                <c:pt idx="204">
                  <c:v>257.62109700000019</c:v>
                </c:pt>
                <c:pt idx="205">
                  <c:v>255.96494100000018</c:v>
                </c:pt>
                <c:pt idx="206">
                  <c:v>254.51671299999998</c:v>
                </c:pt>
                <c:pt idx="207">
                  <c:v>253.84040900000014</c:v>
                </c:pt>
                <c:pt idx="208">
                  <c:v>251.45209900000009</c:v>
                </c:pt>
                <c:pt idx="209">
                  <c:v>249.77408200000013</c:v>
                </c:pt>
                <c:pt idx="210">
                  <c:v>248.6996630000001</c:v>
                </c:pt>
                <c:pt idx="211">
                  <c:v>247.2304250000002</c:v>
                </c:pt>
                <c:pt idx="212">
                  <c:v>245.72084100000029</c:v>
                </c:pt>
                <c:pt idx="213">
                  <c:v>244.41483300000027</c:v>
                </c:pt>
                <c:pt idx="214">
                  <c:v>242.89940299999989</c:v>
                </c:pt>
                <c:pt idx="215">
                  <c:v>241.25429500000018</c:v>
                </c:pt>
                <c:pt idx="216">
                  <c:v>239.64462200000003</c:v>
                </c:pt>
                <c:pt idx="217">
                  <c:v>238.10983400000009</c:v>
                </c:pt>
                <c:pt idx="218">
                  <c:v>236.6313990000001</c:v>
                </c:pt>
                <c:pt idx="219">
                  <c:v>234.92726300000004</c:v>
                </c:pt>
                <c:pt idx="220">
                  <c:v>232.57612200000017</c:v>
                </c:pt>
                <c:pt idx="221">
                  <c:v>235.48441000000003</c:v>
                </c:pt>
                <c:pt idx="222">
                  <c:v>238.97341099999994</c:v>
                </c:pt>
                <c:pt idx="223">
                  <c:v>243.00315000000001</c:v>
                </c:pt>
                <c:pt idx="224">
                  <c:v>245.06978300000014</c:v>
                </c:pt>
                <c:pt idx="225">
                  <c:v>246.63689299999987</c:v>
                </c:pt>
                <c:pt idx="226">
                  <c:v>247.73783200000003</c:v>
                </c:pt>
                <c:pt idx="227">
                  <c:v>246.94706000000019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89360"/>
        <c:axId val="171395888"/>
      </c:scatterChart>
      <c:valAx>
        <c:axId val="171389360"/>
        <c:scaling>
          <c:orientation val="minMax"/>
          <c:max val="22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171395888"/>
        <c:crosses val="autoZero"/>
        <c:crossBetween val="midCat"/>
        <c:majorUnit val="2"/>
      </c:valAx>
      <c:valAx>
        <c:axId val="171395888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/>
                  <a:t>Masse (kg)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171389360"/>
        <c:crosses val="autoZero"/>
        <c:crossBetween val="midCat"/>
        <c:majorUnit val="25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RHR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Test!$J$11:$L$11</c:f>
              <c:strCache>
                <c:ptCount val="1"/>
                <c:pt idx="0">
                  <c:v>RHR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Meas!$H$2:$H$1000</c:f>
              <c:numCache>
                <c:formatCode>General</c:formatCode>
                <c:ptCount val="999"/>
                <c:pt idx="0">
                  <c:v>0</c:v>
                </c:pt>
                <c:pt idx="1">
                  <c:v>-3.2535899150633321</c:v>
                </c:pt>
                <c:pt idx="2">
                  <c:v>32.910327346157935</c:v>
                </c:pt>
                <c:pt idx="3">
                  <c:v>24.031804430188007</c:v>
                </c:pt>
                <c:pt idx="4">
                  <c:v>8.2712307584068867</c:v>
                </c:pt>
                <c:pt idx="5">
                  <c:v>13.50283750095832</c:v>
                </c:pt>
                <c:pt idx="6">
                  <c:v>-37.653813864334502</c:v>
                </c:pt>
                <c:pt idx="7">
                  <c:v>-3.2809094218816699</c:v>
                </c:pt>
                <c:pt idx="8">
                  <c:v>57.423857780413734</c:v>
                </c:pt>
                <c:pt idx="9">
                  <c:v>10.914880439644074</c:v>
                </c:pt>
                <c:pt idx="10">
                  <c:v>-18.442210214623035</c:v>
                </c:pt>
                <c:pt idx="11">
                  <c:v>25.594117877334995</c:v>
                </c:pt>
                <c:pt idx="12">
                  <c:v>-1.2173760674932392</c:v>
                </c:pt>
                <c:pt idx="13">
                  <c:v>16.132898192779152</c:v>
                </c:pt>
                <c:pt idx="14">
                  <c:v>24.80670401954773</c:v>
                </c:pt>
                <c:pt idx="15">
                  <c:v>13.094195091893285</c:v>
                </c:pt>
                <c:pt idx="16">
                  <c:v>-4.6071954714642125</c:v>
                </c:pt>
                <c:pt idx="17">
                  <c:v>3.9924856133675317</c:v>
                </c:pt>
                <c:pt idx="18">
                  <c:v>27.903328323176158</c:v>
                </c:pt>
                <c:pt idx="19">
                  <c:v>33.112523089337117</c:v>
                </c:pt>
                <c:pt idx="20">
                  <c:v>4.0882129157119396</c:v>
                </c:pt>
                <c:pt idx="21">
                  <c:v>41.925714489698564</c:v>
                </c:pt>
                <c:pt idx="22">
                  <c:v>17.857837915719973</c:v>
                </c:pt>
                <c:pt idx="23">
                  <c:v>35.228916760211895</c:v>
                </c:pt>
                <c:pt idx="24">
                  <c:v>27.804403693311286</c:v>
                </c:pt>
                <c:pt idx="25">
                  <c:v>0.37211231804186917</c:v>
                </c:pt>
                <c:pt idx="26">
                  <c:v>9.526928682958264</c:v>
                </c:pt>
                <c:pt idx="27">
                  <c:v>29.768661268375503</c:v>
                </c:pt>
                <c:pt idx="28">
                  <c:v>37.667545688404729</c:v>
                </c:pt>
                <c:pt idx="29">
                  <c:v>34.249170536690393</c:v>
                </c:pt>
                <c:pt idx="30">
                  <c:v>7.4457980340197363</c:v>
                </c:pt>
                <c:pt idx="31">
                  <c:v>28.395423124260752</c:v>
                </c:pt>
                <c:pt idx="32">
                  <c:v>24.023747193163601</c:v>
                </c:pt>
                <c:pt idx="33">
                  <c:v>19.20836854921896</c:v>
                </c:pt>
                <c:pt idx="34">
                  <c:v>17.460927255607647</c:v>
                </c:pt>
                <c:pt idx="35">
                  <c:v>30.187002030812465</c:v>
                </c:pt>
                <c:pt idx="36">
                  <c:v>13.073473993097448</c:v>
                </c:pt>
                <c:pt idx="37">
                  <c:v>43.635712937613953</c:v>
                </c:pt>
                <c:pt idx="38">
                  <c:v>50.11302624524528</c:v>
                </c:pt>
                <c:pt idx="39">
                  <c:v>44.819190255061578</c:v>
                </c:pt>
                <c:pt idx="40">
                  <c:v>55.022387728800908</c:v>
                </c:pt>
                <c:pt idx="41">
                  <c:v>78.706780244334979</c:v>
                </c:pt>
                <c:pt idx="42">
                  <c:v>48.79432566067532</c:v>
                </c:pt>
                <c:pt idx="43">
                  <c:v>78.878864447859527</c:v>
                </c:pt>
                <c:pt idx="44">
                  <c:v>89.20618005765715</c:v>
                </c:pt>
                <c:pt idx="45">
                  <c:v>62.946626065996242</c:v>
                </c:pt>
                <c:pt idx="46">
                  <c:v>57.115757567110741</c:v>
                </c:pt>
                <c:pt idx="47">
                  <c:v>66.503572557721228</c:v>
                </c:pt>
                <c:pt idx="48">
                  <c:v>54.884870642686749</c:v>
                </c:pt>
                <c:pt idx="49">
                  <c:v>79.683763512044976</c:v>
                </c:pt>
                <c:pt idx="50">
                  <c:v>82.185566006930429</c:v>
                </c:pt>
                <c:pt idx="51">
                  <c:v>73.703608115940966</c:v>
                </c:pt>
                <c:pt idx="52">
                  <c:v>64.199999709494776</c:v>
                </c:pt>
                <c:pt idx="53">
                  <c:v>63.400862149971189</c:v>
                </c:pt>
                <c:pt idx="54">
                  <c:v>69.764724491976295</c:v>
                </c:pt>
                <c:pt idx="55">
                  <c:v>68.173091113359106</c:v>
                </c:pt>
                <c:pt idx="56">
                  <c:v>82.248654328917709</c:v>
                </c:pt>
                <c:pt idx="57">
                  <c:v>92.963495808965703</c:v>
                </c:pt>
                <c:pt idx="58">
                  <c:v>84.338062303738383</c:v>
                </c:pt>
                <c:pt idx="59">
                  <c:v>80.764798646684881</c:v>
                </c:pt>
                <c:pt idx="60">
                  <c:v>59.242081562703945</c:v>
                </c:pt>
                <c:pt idx="61">
                  <c:v>86.141956846040898</c:v>
                </c:pt>
                <c:pt idx="62">
                  <c:v>45.610042774837453</c:v>
                </c:pt>
                <c:pt idx="63">
                  <c:v>99.061860590871603</c:v>
                </c:pt>
                <c:pt idx="64">
                  <c:v>91.171922340515522</c:v>
                </c:pt>
                <c:pt idx="65">
                  <c:v>100.06334637308275</c:v>
                </c:pt>
                <c:pt idx="66">
                  <c:v>84.986881446512257</c:v>
                </c:pt>
                <c:pt idx="67">
                  <c:v>96.893780862175575</c:v>
                </c:pt>
                <c:pt idx="68">
                  <c:v>96.880044959675814</c:v>
                </c:pt>
                <c:pt idx="69">
                  <c:v>130.50949662195822</c:v>
                </c:pt>
                <c:pt idx="70">
                  <c:v>126.71574932246311</c:v>
                </c:pt>
                <c:pt idx="71">
                  <c:v>134.83523757454046</c:v>
                </c:pt>
                <c:pt idx="72">
                  <c:v>131.82476838045878</c:v>
                </c:pt>
                <c:pt idx="73">
                  <c:v>139.44525372085366</c:v>
                </c:pt>
                <c:pt idx="74">
                  <c:v>93.359896853163391</c:v>
                </c:pt>
                <c:pt idx="75">
                  <c:v>131.85464913813814</c:v>
                </c:pt>
                <c:pt idx="76">
                  <c:v>126.99043374146045</c:v>
                </c:pt>
                <c:pt idx="77">
                  <c:v>161.7163374953191</c:v>
                </c:pt>
                <c:pt idx="78">
                  <c:v>131.3008248996673</c:v>
                </c:pt>
                <c:pt idx="79">
                  <c:v>131.92854740562856</c:v>
                </c:pt>
                <c:pt idx="80">
                  <c:v>133.30923041800497</c:v>
                </c:pt>
                <c:pt idx="81">
                  <c:v>126.83809482963754</c:v>
                </c:pt>
                <c:pt idx="82">
                  <c:v>166.88874256811943</c:v>
                </c:pt>
                <c:pt idx="83">
                  <c:v>145.56602395591375</c:v>
                </c:pt>
                <c:pt idx="84">
                  <c:v>166.82999413188787</c:v>
                </c:pt>
                <c:pt idx="85">
                  <c:v>199.65180502924551</c:v>
                </c:pt>
                <c:pt idx="86">
                  <c:v>230.85500948679078</c:v>
                </c:pt>
                <c:pt idx="87">
                  <c:v>226.40325302079228</c:v>
                </c:pt>
                <c:pt idx="88">
                  <c:v>195.85498072004657</c:v>
                </c:pt>
                <c:pt idx="89">
                  <c:v>260.22986318026705</c:v>
                </c:pt>
                <c:pt idx="90">
                  <c:v>256.58854647665243</c:v>
                </c:pt>
                <c:pt idx="91">
                  <c:v>286.75083713917491</c:v>
                </c:pt>
                <c:pt idx="92">
                  <c:v>306.53499054489617</c:v>
                </c:pt>
                <c:pt idx="93">
                  <c:v>297.39641521413148</c:v>
                </c:pt>
                <c:pt idx="94">
                  <c:v>345.33295611827253</c:v>
                </c:pt>
                <c:pt idx="95">
                  <c:v>320.70426815371013</c:v>
                </c:pt>
                <c:pt idx="96">
                  <c:v>366.5561013331868</c:v>
                </c:pt>
                <c:pt idx="97">
                  <c:v>412.18175380000082</c:v>
                </c:pt>
                <c:pt idx="98">
                  <c:v>420.1257456914812</c:v>
                </c:pt>
                <c:pt idx="99">
                  <c:v>419.11710587026204</c:v>
                </c:pt>
                <c:pt idx="100">
                  <c:v>449.57427772756159</c:v>
                </c:pt>
                <c:pt idx="101">
                  <c:v>516.28715200699583</c:v>
                </c:pt>
                <c:pt idx="102">
                  <c:v>490.28324263769878</c:v>
                </c:pt>
                <c:pt idx="103">
                  <c:v>517.21172571320858</c:v>
                </c:pt>
                <c:pt idx="104">
                  <c:v>553.35046543842952</c:v>
                </c:pt>
                <c:pt idx="105">
                  <c:v>537.59606613224719</c:v>
                </c:pt>
                <c:pt idx="106">
                  <c:v>604.48878885327395</c:v>
                </c:pt>
                <c:pt idx="107">
                  <c:v>577.22163145182333</c:v>
                </c:pt>
                <c:pt idx="108">
                  <c:v>581.27462098976514</c:v>
                </c:pt>
                <c:pt idx="109">
                  <c:v>547.86835872543293</c:v>
                </c:pt>
                <c:pt idx="110">
                  <c:v>648.523491179281</c:v>
                </c:pt>
                <c:pt idx="111">
                  <c:v>616.73968401415789</c:v>
                </c:pt>
                <c:pt idx="112">
                  <c:v>543.4415193520839</c:v>
                </c:pt>
                <c:pt idx="113">
                  <c:v>688.83493478361811</c:v>
                </c:pt>
                <c:pt idx="114">
                  <c:v>703.64841273170691</c:v>
                </c:pt>
                <c:pt idx="115">
                  <c:v>705.38602622203189</c:v>
                </c:pt>
                <c:pt idx="116">
                  <c:v>635.37087876200633</c:v>
                </c:pt>
                <c:pt idx="117">
                  <c:v>700.30182894668837</c:v>
                </c:pt>
                <c:pt idx="118">
                  <c:v>655.4392433871609</c:v>
                </c:pt>
                <c:pt idx="119">
                  <c:v>692.14428723130641</c:v>
                </c:pt>
                <c:pt idx="120">
                  <c:v>743.80714468899293</c:v>
                </c:pt>
                <c:pt idx="121">
                  <c:v>789.46631253097462</c:v>
                </c:pt>
                <c:pt idx="122">
                  <c:v>788.70407497621068</c:v>
                </c:pt>
                <c:pt idx="123">
                  <c:v>745.27010211416894</c:v>
                </c:pt>
                <c:pt idx="124">
                  <c:v>825.3284810623137</c:v>
                </c:pt>
                <c:pt idx="125">
                  <c:v>770.99597165854982</c:v>
                </c:pt>
                <c:pt idx="126">
                  <c:v>849.64273945835032</c:v>
                </c:pt>
                <c:pt idx="127">
                  <c:v>896.3162366311268</c:v>
                </c:pt>
                <c:pt idx="128">
                  <c:v>949.43950649934038</c:v>
                </c:pt>
                <c:pt idx="129">
                  <c:v>1006.7772159770716</c:v>
                </c:pt>
                <c:pt idx="130">
                  <c:v>950.56270556982656</c:v>
                </c:pt>
                <c:pt idx="131">
                  <c:v>953.97754774738598</c:v>
                </c:pt>
                <c:pt idx="132">
                  <c:v>937.95739193142879</c:v>
                </c:pt>
                <c:pt idx="133">
                  <c:v>991.92647561148124</c:v>
                </c:pt>
                <c:pt idx="134">
                  <c:v>1034.7519194695717</c:v>
                </c:pt>
                <c:pt idx="135">
                  <c:v>1057.3900042465741</c:v>
                </c:pt>
                <c:pt idx="136">
                  <c:v>970.36921082254446</c:v>
                </c:pt>
                <c:pt idx="137">
                  <c:v>1063.8930328393335</c:v>
                </c:pt>
                <c:pt idx="138">
                  <c:v>1085.8520797742174</c:v>
                </c:pt>
                <c:pt idx="139">
                  <c:v>1078.944486242438</c:v>
                </c:pt>
                <c:pt idx="140">
                  <c:v>1042.1639485320795</c:v>
                </c:pt>
                <c:pt idx="141">
                  <c:v>1132.0681187367877</c:v>
                </c:pt>
                <c:pt idx="142">
                  <c:v>1178.7609313299786</c:v>
                </c:pt>
                <c:pt idx="143">
                  <c:v>1240.9650403468193</c:v>
                </c:pt>
                <c:pt idx="144">
                  <c:v>1292.6409579438016</c:v>
                </c:pt>
                <c:pt idx="145">
                  <c:v>1156.3873462051861</c:v>
                </c:pt>
                <c:pt idx="146">
                  <c:v>1289.8079032917585</c:v>
                </c:pt>
                <c:pt idx="147">
                  <c:v>1338.2664833890071</c:v>
                </c:pt>
                <c:pt idx="148">
                  <c:v>1387.9889369284867</c:v>
                </c:pt>
                <c:pt idx="149">
                  <c:v>1352.2176400883632</c:v>
                </c:pt>
                <c:pt idx="150">
                  <c:v>1477.4058453132579</c:v>
                </c:pt>
                <c:pt idx="151">
                  <c:v>1469.7722987384579</c:v>
                </c:pt>
                <c:pt idx="152">
                  <c:v>1377.6083728685983</c:v>
                </c:pt>
                <c:pt idx="153">
                  <c:v>1450.3398817699474</c:v>
                </c:pt>
                <c:pt idx="154">
                  <c:v>1533.1931262433661</c:v>
                </c:pt>
                <c:pt idx="155">
                  <c:v>1632.5135689334802</c:v>
                </c:pt>
                <c:pt idx="156">
                  <c:v>1759.7651069395463</c:v>
                </c:pt>
                <c:pt idx="157">
                  <c:v>1756.0028410086334</c:v>
                </c:pt>
                <c:pt idx="158">
                  <c:v>1743.6895645253965</c:v>
                </c:pt>
                <c:pt idx="159">
                  <c:v>1789.2192504466323</c:v>
                </c:pt>
                <c:pt idx="160">
                  <c:v>1745.9972863733071</c:v>
                </c:pt>
                <c:pt idx="161">
                  <c:v>1712.6561161949107</c:v>
                </c:pt>
                <c:pt idx="162">
                  <c:v>1557.7316647223099</c:v>
                </c:pt>
                <c:pt idx="163">
                  <c:v>1910.3684477642391</c:v>
                </c:pt>
                <c:pt idx="164">
                  <c:v>1841.2194312057452</c:v>
                </c:pt>
                <c:pt idx="165">
                  <c:v>1827.5132086077947</c:v>
                </c:pt>
                <c:pt idx="166">
                  <c:v>1783.1652147065938</c:v>
                </c:pt>
                <c:pt idx="167">
                  <c:v>1716.9667826712355</c:v>
                </c:pt>
                <c:pt idx="168">
                  <c:v>1721.3900653813944</c:v>
                </c:pt>
                <c:pt idx="169">
                  <c:v>1714.3509872294699</c:v>
                </c:pt>
                <c:pt idx="170">
                  <c:v>1774.9965647358222</c:v>
                </c:pt>
                <c:pt idx="171">
                  <c:v>1661.3586911428774</c:v>
                </c:pt>
                <c:pt idx="172">
                  <c:v>1776.9954405563888</c:v>
                </c:pt>
                <c:pt idx="173">
                  <c:v>1759.403631869355</c:v>
                </c:pt>
                <c:pt idx="174">
                  <c:v>1990.0028580654821</c:v>
                </c:pt>
                <c:pt idx="175">
                  <c:v>1650.6534827524058</c:v>
                </c:pt>
                <c:pt idx="176">
                  <c:v>1798.0101201497932</c:v>
                </c:pt>
                <c:pt idx="177">
                  <c:v>1837.3126572140452</c:v>
                </c:pt>
                <c:pt idx="178">
                  <c:v>1858.4834459053534</c:v>
                </c:pt>
                <c:pt idx="179">
                  <c:v>1908.6139506472634</c:v>
                </c:pt>
                <c:pt idx="180">
                  <c:v>2036.1600062721054</c:v>
                </c:pt>
                <c:pt idx="181">
                  <c:v>2089.0874802943658</c:v>
                </c:pt>
                <c:pt idx="182">
                  <c:v>2225.6861102757462</c:v>
                </c:pt>
                <c:pt idx="183">
                  <c:v>2187.5305806350266</c:v>
                </c:pt>
                <c:pt idx="184">
                  <c:v>2386.4445398457424</c:v>
                </c:pt>
                <c:pt idx="185">
                  <c:v>2406.9585773154258</c:v>
                </c:pt>
                <c:pt idx="186">
                  <c:v>2537.6280781456521</c:v>
                </c:pt>
                <c:pt idx="187">
                  <c:v>2558.2743414770953</c:v>
                </c:pt>
                <c:pt idx="188">
                  <c:v>2561.4875045129943</c:v>
                </c:pt>
                <c:pt idx="189">
                  <c:v>2635.5452330959642</c:v>
                </c:pt>
                <c:pt idx="190">
                  <c:v>2565.8274765304955</c:v>
                </c:pt>
                <c:pt idx="191">
                  <c:v>2510.6474576189062</c:v>
                </c:pt>
                <c:pt idx="192">
                  <c:v>2508.5140236029915</c:v>
                </c:pt>
                <c:pt idx="193">
                  <c:v>2508.6005152095545</c:v>
                </c:pt>
                <c:pt idx="194">
                  <c:v>2550.8536491899235</c:v>
                </c:pt>
                <c:pt idx="195">
                  <c:v>2495.3019465069187</c:v>
                </c:pt>
                <c:pt idx="196">
                  <c:v>2544.0332932513043</c:v>
                </c:pt>
                <c:pt idx="197">
                  <c:v>2557.6733931789799</c:v>
                </c:pt>
                <c:pt idx="198">
                  <c:v>2559.8079127484516</c:v>
                </c:pt>
                <c:pt idx="199">
                  <c:v>2678.6684824550784</c:v>
                </c:pt>
                <c:pt idx="200">
                  <c:v>2647.6309357566188</c:v>
                </c:pt>
                <c:pt idx="201">
                  <c:v>2719.3239112184074</c:v>
                </c:pt>
                <c:pt idx="202">
                  <c:v>2782.9900718383542</c:v>
                </c:pt>
                <c:pt idx="203">
                  <c:v>2989.9600992228311</c:v>
                </c:pt>
                <c:pt idx="204">
                  <c:v>2980.862077611831</c:v>
                </c:pt>
                <c:pt idx="205">
                  <c:v>3143.3211875290604</c:v>
                </c:pt>
                <c:pt idx="206">
                  <c:v>3211.4977564733431</c:v>
                </c:pt>
                <c:pt idx="207">
                  <c:v>3091.7872724969943</c:v>
                </c:pt>
                <c:pt idx="208">
                  <c:v>3386.7422095501202</c:v>
                </c:pt>
                <c:pt idx="209">
                  <c:v>3491.5347576047943</c:v>
                </c:pt>
                <c:pt idx="210">
                  <c:v>3472.6118075680615</c:v>
                </c:pt>
                <c:pt idx="211">
                  <c:v>3600.839330125164</c:v>
                </c:pt>
                <c:pt idx="212">
                  <c:v>3707.6336982619805</c:v>
                </c:pt>
                <c:pt idx="213">
                  <c:v>3749.9620736934949</c:v>
                </c:pt>
                <c:pt idx="214">
                  <c:v>3659.9761536081214</c:v>
                </c:pt>
                <c:pt idx="215">
                  <c:v>3806.2330397316236</c:v>
                </c:pt>
                <c:pt idx="216">
                  <c:v>3833.5209604777851</c:v>
                </c:pt>
                <c:pt idx="217">
                  <c:v>3808.2190487970665</c:v>
                </c:pt>
                <c:pt idx="218">
                  <c:v>3824.5668898823174</c:v>
                </c:pt>
                <c:pt idx="219">
                  <c:v>4093.7545322695983</c:v>
                </c:pt>
                <c:pt idx="220">
                  <c:v>4093.937689597235</c:v>
                </c:pt>
                <c:pt idx="221">
                  <c:v>3101.6342481432866</c:v>
                </c:pt>
                <c:pt idx="222">
                  <c:v>1919.5980734708442</c:v>
                </c:pt>
                <c:pt idx="223">
                  <c:v>624.5514446900919</c:v>
                </c:pt>
                <c:pt idx="224">
                  <c:v>-150.39035507257262</c:v>
                </c:pt>
                <c:pt idx="225">
                  <c:v>-861.17281503625964</c:v>
                </c:pt>
                <c:pt idx="226">
                  <c:v>-1507.0482858871073</c:v>
                </c:pt>
                <c:pt idx="227">
                  <c:v>-1689.5411057215993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92080"/>
        <c:axId val="171390448"/>
      </c:scatterChart>
      <c:valAx>
        <c:axId val="171392080"/>
        <c:scaling>
          <c:orientation val="minMax"/>
          <c:max val="22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171390448"/>
        <c:crosses val="autoZero"/>
        <c:crossBetween val="midCat"/>
        <c:majorUnit val="2"/>
      </c:valAx>
      <c:valAx>
        <c:axId val="171390448"/>
        <c:scaling>
          <c:orientation val="minMax"/>
          <c:max val="4250"/>
          <c:min val="-25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RHR (kW)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171392080"/>
        <c:crosses val="autoZero"/>
        <c:crossBetween val="midCat"/>
        <c:majorUnit val="25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Rayonnement mesuré par les pyromètres à plaque (filtré)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Test!$J$12:$L$12</c:f>
              <c:strCache>
                <c:ptCount val="1"/>
                <c:pt idx="0">
                  <c:v>VF1f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Meas!$I$2:$I$1000</c:f>
              <c:numCache>
                <c:formatCode>General</c:formatCode>
                <c:ptCount val="999"/>
                <c:pt idx="0">
                  <c:v>0</c:v>
                </c:pt>
                <c:pt idx="1">
                  <c:v>-1.4789402913975267</c:v>
                </c:pt>
                <c:pt idx="2">
                  <c:v>-0.99907824621095376</c:v>
                </c:pt>
                <c:pt idx="3">
                  <c:v>-0.75938029379817984</c:v>
                </c:pt>
                <c:pt idx="4">
                  <c:v>-0.4626931322784662</c:v>
                </c:pt>
                <c:pt idx="5">
                  <c:v>-0.24080751692241459</c:v>
                </c:pt>
                <c:pt idx="6">
                  <c:v>-0.1365862069067558</c:v>
                </c:pt>
                <c:pt idx="7">
                  <c:v>-6.9612732174076666E-2</c:v>
                </c:pt>
                <c:pt idx="8">
                  <c:v>0.23352148920552013</c:v>
                </c:pt>
                <c:pt idx="9">
                  <c:v>0.3788777161655742</c:v>
                </c:pt>
                <c:pt idx="10">
                  <c:v>0.46619861110069366</c:v>
                </c:pt>
                <c:pt idx="11">
                  <c:v>0.46751785599604739</c:v>
                </c:pt>
                <c:pt idx="12">
                  <c:v>0.46166542958505657</c:v>
                </c:pt>
                <c:pt idx="13">
                  <c:v>0.46220394936784748</c:v>
                </c:pt>
                <c:pt idx="14">
                  <c:v>0.49077692824896213</c:v>
                </c:pt>
                <c:pt idx="15">
                  <c:v>0.49251809162020666</c:v>
                </c:pt>
                <c:pt idx="16">
                  <c:v>0.48958332065780436</c:v>
                </c:pt>
                <c:pt idx="17">
                  <c:v>0.48976299936497292</c:v>
                </c:pt>
                <c:pt idx="18">
                  <c:v>0.48787194215681196</c:v>
                </c:pt>
                <c:pt idx="19">
                  <c:v>0.4605986968208608</c:v>
                </c:pt>
                <c:pt idx="20">
                  <c:v>0.45392679746287995</c:v>
                </c:pt>
                <c:pt idx="21">
                  <c:v>0.46418511867714074</c:v>
                </c:pt>
                <c:pt idx="22">
                  <c:v>0.43510931174072665</c:v>
                </c:pt>
                <c:pt idx="23">
                  <c:v>0.42391029740024788</c:v>
                </c:pt>
                <c:pt idx="24">
                  <c:v>0.4534391562511309</c:v>
                </c:pt>
                <c:pt idx="25">
                  <c:v>0.45492731767734024</c:v>
                </c:pt>
                <c:pt idx="26">
                  <c:v>0.46147434345573596</c:v>
                </c:pt>
                <c:pt idx="27">
                  <c:v>0.48960572893217202</c:v>
                </c:pt>
                <c:pt idx="28">
                  <c:v>0.45200379836436821</c:v>
                </c:pt>
                <c:pt idx="29">
                  <c:v>0.42976994384607131</c:v>
                </c:pt>
                <c:pt idx="30">
                  <c:v>0.43737428487110375</c:v>
                </c:pt>
                <c:pt idx="31">
                  <c:v>0.43360420683325124</c:v>
                </c:pt>
                <c:pt idx="32">
                  <c:v>0.41463201068761141</c:v>
                </c:pt>
                <c:pt idx="33">
                  <c:v>0.39124104250870495</c:v>
                </c:pt>
                <c:pt idx="34">
                  <c:v>0.37525999530250592</c:v>
                </c:pt>
                <c:pt idx="35">
                  <c:v>0.37672836142043842</c:v>
                </c:pt>
                <c:pt idx="36">
                  <c:v>0.38014038349318524</c:v>
                </c:pt>
                <c:pt idx="37">
                  <c:v>0.36858452004278858</c:v>
                </c:pt>
                <c:pt idx="38">
                  <c:v>0.3427878119244322</c:v>
                </c:pt>
                <c:pt idx="39">
                  <c:v>0.34515758628486237</c:v>
                </c:pt>
                <c:pt idx="40">
                  <c:v>0.36011922238802885</c:v>
                </c:pt>
                <c:pt idx="41">
                  <c:v>0.33926534553801446</c:v>
                </c:pt>
                <c:pt idx="42">
                  <c:v>0.32308281712345238</c:v>
                </c:pt>
                <c:pt idx="43">
                  <c:v>0.30282012365790018</c:v>
                </c:pt>
                <c:pt idx="44">
                  <c:v>0.26214630931862232</c:v>
                </c:pt>
                <c:pt idx="45">
                  <c:v>0.24822804651816463</c:v>
                </c:pt>
                <c:pt idx="46">
                  <c:v>0.24774789795378555</c:v>
                </c:pt>
                <c:pt idx="47">
                  <c:v>0.22349640139928653</c:v>
                </c:pt>
                <c:pt idx="48">
                  <c:v>0.21169117391924633</c:v>
                </c:pt>
                <c:pt idx="49">
                  <c:v>0.21042420321624</c:v>
                </c:pt>
                <c:pt idx="50">
                  <c:v>0.21812858262506493</c:v>
                </c:pt>
                <c:pt idx="51">
                  <c:v>0.20891179295807963</c:v>
                </c:pt>
                <c:pt idx="52">
                  <c:v>0.2105694849732464</c:v>
                </c:pt>
                <c:pt idx="53">
                  <c:v>0.19851154639336316</c:v>
                </c:pt>
                <c:pt idx="54">
                  <c:v>0.18860425937586767</c:v>
                </c:pt>
                <c:pt idx="55">
                  <c:v>0.2187081593214614</c:v>
                </c:pt>
                <c:pt idx="56">
                  <c:v>0.20765524192929799</c:v>
                </c:pt>
                <c:pt idx="57">
                  <c:v>0.20769373044055933</c:v>
                </c:pt>
                <c:pt idx="58">
                  <c:v>0.2316276040578269</c:v>
                </c:pt>
                <c:pt idx="59">
                  <c:v>0.20236853404049734</c:v>
                </c:pt>
                <c:pt idx="60">
                  <c:v>0.21406265550345505</c:v>
                </c:pt>
                <c:pt idx="61">
                  <c:v>0.23647656631650207</c:v>
                </c:pt>
                <c:pt idx="62">
                  <c:v>0.21854233490695132</c:v>
                </c:pt>
                <c:pt idx="63">
                  <c:v>0.20788431037810715</c:v>
                </c:pt>
                <c:pt idx="64">
                  <c:v>0.16602020003436915</c:v>
                </c:pt>
                <c:pt idx="65">
                  <c:v>0.15260548515328315</c:v>
                </c:pt>
                <c:pt idx="66">
                  <c:v>0.17739885832259467</c:v>
                </c:pt>
                <c:pt idx="67">
                  <c:v>0.130284129256243</c:v>
                </c:pt>
                <c:pt idx="68">
                  <c:v>7.3624590627367065E-2</c:v>
                </c:pt>
                <c:pt idx="69">
                  <c:v>4.2975757124496215E-2</c:v>
                </c:pt>
                <c:pt idx="70">
                  <c:v>1.041184594724567E-2</c:v>
                </c:pt>
                <c:pt idx="71">
                  <c:v>-7.7995524622202893E-3</c:v>
                </c:pt>
                <c:pt idx="72">
                  <c:v>-6.5345454432426772E-2</c:v>
                </c:pt>
                <c:pt idx="73">
                  <c:v>-0.16846444018966844</c:v>
                </c:pt>
                <c:pt idx="74">
                  <c:v>-0.23215112959599513</c:v>
                </c:pt>
                <c:pt idx="75">
                  <c:v>-0.2864705797272652</c:v>
                </c:pt>
                <c:pt idx="76">
                  <c:v>-0.34870696296212916</c:v>
                </c:pt>
                <c:pt idx="77">
                  <c:v>-0.42130039440271549</c:v>
                </c:pt>
                <c:pt idx="78">
                  <c:v>-0.48271099250090338</c:v>
                </c:pt>
                <c:pt idx="79">
                  <c:v>-0.49206915458659356</c:v>
                </c:pt>
                <c:pt idx="80">
                  <c:v>-0.51969517915819208</c:v>
                </c:pt>
                <c:pt idx="81">
                  <c:v>-0.53805767535593729</c:v>
                </c:pt>
                <c:pt idx="82">
                  <c:v>-0.55724726611123798</c:v>
                </c:pt>
                <c:pt idx="83">
                  <c:v>-0.58645303642906421</c:v>
                </c:pt>
                <c:pt idx="84">
                  <c:v>-0.5771141781151331</c:v>
                </c:pt>
                <c:pt idx="85">
                  <c:v>-0.60047058546810406</c:v>
                </c:pt>
                <c:pt idx="86">
                  <c:v>-0.64417593175688814</c:v>
                </c:pt>
                <c:pt idx="87">
                  <c:v>-0.65077082195972247</c:v>
                </c:pt>
                <c:pt idx="88">
                  <c:v>-0.66773373408416536</c:v>
                </c:pt>
                <c:pt idx="89">
                  <c:v>-0.70888471353894456</c:v>
                </c:pt>
                <c:pt idx="90">
                  <c:v>-0.79113252568256287</c:v>
                </c:pt>
                <c:pt idx="91">
                  <c:v>-0.84770830636156946</c:v>
                </c:pt>
                <c:pt idx="92">
                  <c:v>-0.90627885361312899</c:v>
                </c:pt>
                <c:pt idx="93">
                  <c:v>-1.0067285444529437</c:v>
                </c:pt>
                <c:pt idx="94">
                  <c:v>-1.072065933505234</c:v>
                </c:pt>
                <c:pt idx="95">
                  <c:v>-1.1480514695738553</c:v>
                </c:pt>
                <c:pt idx="96">
                  <c:v>-1.2151432806598184</c:v>
                </c:pt>
                <c:pt idx="97">
                  <c:v>-1.2347977420788863</c:v>
                </c:pt>
                <c:pt idx="98">
                  <c:v>-1.2927317839878099</c:v>
                </c:pt>
                <c:pt idx="99">
                  <c:v>-1.3535431716969142</c:v>
                </c:pt>
                <c:pt idx="100">
                  <c:v>-1.4250967719196443</c:v>
                </c:pt>
                <c:pt idx="101">
                  <c:v>-1.5081443841274285</c:v>
                </c:pt>
                <c:pt idx="102">
                  <c:v>-1.5828983896591733</c:v>
                </c:pt>
                <c:pt idx="103">
                  <c:v>-1.6712588033351174</c:v>
                </c:pt>
                <c:pt idx="104">
                  <c:v>-1.7843970761148658</c:v>
                </c:pt>
                <c:pt idx="105">
                  <c:v>-1.9161701566488776</c:v>
                </c:pt>
                <c:pt idx="106">
                  <c:v>-2.0192248904777577</c:v>
                </c:pt>
                <c:pt idx="107">
                  <c:v>-2.0759256181121279</c:v>
                </c:pt>
                <c:pt idx="108">
                  <c:v>-2.1468057447286153</c:v>
                </c:pt>
                <c:pt idx="109">
                  <c:v>-2.2369235827316771</c:v>
                </c:pt>
                <c:pt idx="110">
                  <c:v>-2.2757827088390852</c:v>
                </c:pt>
                <c:pt idx="111">
                  <c:v>-2.347570412530918</c:v>
                </c:pt>
                <c:pt idx="112">
                  <c:v>-2.4100523078701621</c:v>
                </c:pt>
                <c:pt idx="113">
                  <c:v>-2.5284624449640698</c:v>
                </c:pt>
                <c:pt idx="114">
                  <c:v>-2.6073796572552217</c:v>
                </c:pt>
                <c:pt idx="115">
                  <c:v>-2.6902546350544876</c:v>
                </c:pt>
                <c:pt idx="116">
                  <c:v>-2.8017224201134141</c:v>
                </c:pt>
                <c:pt idx="117">
                  <c:v>-2.8996289596224694</c:v>
                </c:pt>
                <c:pt idx="118">
                  <c:v>-3.0145427472595725</c:v>
                </c:pt>
                <c:pt idx="119">
                  <c:v>-3.1121861164756934</c:v>
                </c:pt>
                <c:pt idx="120">
                  <c:v>-3.1587958827568046</c:v>
                </c:pt>
                <c:pt idx="121">
                  <c:v>-3.2721106033499288</c:v>
                </c:pt>
                <c:pt idx="122">
                  <c:v>-3.3799111655193044</c:v>
                </c:pt>
                <c:pt idx="123">
                  <c:v>-3.4664686724226317</c:v>
                </c:pt>
                <c:pt idx="124">
                  <c:v>-3.6054490642530119</c:v>
                </c:pt>
                <c:pt idx="125">
                  <c:v>-3.7218699415521628</c:v>
                </c:pt>
                <c:pt idx="126">
                  <c:v>-3.8202496816095279</c:v>
                </c:pt>
                <c:pt idx="127">
                  <c:v>-3.8767613735370818</c:v>
                </c:pt>
                <c:pt idx="128">
                  <c:v>-3.920927862139159</c:v>
                </c:pt>
                <c:pt idx="129">
                  <c:v>-3.9584512780237384</c:v>
                </c:pt>
                <c:pt idx="130">
                  <c:v>-3.9760546699990722</c:v>
                </c:pt>
                <c:pt idx="131">
                  <c:v>-3.9737373730969097</c:v>
                </c:pt>
                <c:pt idx="132">
                  <c:v>-3.9231616180070823</c:v>
                </c:pt>
                <c:pt idx="133">
                  <c:v>-3.8823386058131057</c:v>
                </c:pt>
                <c:pt idx="134">
                  <c:v>-3.9023433616419254</c:v>
                </c:pt>
                <c:pt idx="135">
                  <c:v>-3.9089167859003413</c:v>
                </c:pt>
                <c:pt idx="136">
                  <c:v>-3.9371750210772514</c:v>
                </c:pt>
                <c:pt idx="137">
                  <c:v>-3.9966715589753732</c:v>
                </c:pt>
                <c:pt idx="138">
                  <c:v>-4.0440413517112992</c:v>
                </c:pt>
                <c:pt idx="139">
                  <c:v>-4.1293591993749184</c:v>
                </c:pt>
                <c:pt idx="140">
                  <c:v>-4.2282326829593897</c:v>
                </c:pt>
                <c:pt idx="141">
                  <c:v>-4.2990095723396093</c:v>
                </c:pt>
                <c:pt idx="142">
                  <c:v>-4.4249138174320795</c:v>
                </c:pt>
                <c:pt idx="143">
                  <c:v>-4.5995265072701113</c:v>
                </c:pt>
                <c:pt idx="144">
                  <c:v>-4.8321964571620848</c:v>
                </c:pt>
                <c:pt idx="145">
                  <c:v>-5.1186391974593075</c:v>
                </c:pt>
                <c:pt idx="146">
                  <c:v>-5.3187718761470544</c:v>
                </c:pt>
                <c:pt idx="147">
                  <c:v>-5.5619405400600561</c:v>
                </c:pt>
                <c:pt idx="148">
                  <c:v>-5.8056506483319064</c:v>
                </c:pt>
                <c:pt idx="149">
                  <c:v>-6.0127771282454043</c:v>
                </c:pt>
                <c:pt idx="150">
                  <c:v>-6.1878604167097944</c:v>
                </c:pt>
                <c:pt idx="151">
                  <c:v>-6.2793303941768555</c:v>
                </c:pt>
                <c:pt idx="152">
                  <c:v>-6.355218107814153</c:v>
                </c:pt>
                <c:pt idx="153">
                  <c:v>-6.4924742880298298</c:v>
                </c:pt>
                <c:pt idx="154">
                  <c:v>-6.5707073641428062</c:v>
                </c:pt>
                <c:pt idx="155">
                  <c:v>-6.6907683162128606</c:v>
                </c:pt>
                <c:pt idx="156">
                  <c:v>-6.8341603654573175</c:v>
                </c:pt>
                <c:pt idx="157">
                  <c:v>-6.9505854721506992</c:v>
                </c:pt>
                <c:pt idx="158">
                  <c:v>-7.057854808510581</c:v>
                </c:pt>
                <c:pt idx="159">
                  <c:v>-7.1243188433013307</c:v>
                </c:pt>
                <c:pt idx="160">
                  <c:v>-7.1698566042057577</c:v>
                </c:pt>
                <c:pt idx="161">
                  <c:v>-7.2175476295771537</c:v>
                </c:pt>
                <c:pt idx="162">
                  <c:v>-7.2363944931529174</c:v>
                </c:pt>
                <c:pt idx="163">
                  <c:v>-7.2166600768999833</c:v>
                </c:pt>
                <c:pt idx="164">
                  <c:v>-7.204688777537009</c:v>
                </c:pt>
                <c:pt idx="165">
                  <c:v>-7.2226161693318929</c:v>
                </c:pt>
                <c:pt idx="166">
                  <c:v>-7.2491358933957812</c:v>
                </c:pt>
                <c:pt idx="167">
                  <c:v>-7.3169031310854731</c:v>
                </c:pt>
                <c:pt idx="168">
                  <c:v>-7.4025776400276753</c:v>
                </c:pt>
                <c:pt idx="169">
                  <c:v>-7.4852853394599359</c:v>
                </c:pt>
                <c:pt idx="170">
                  <c:v>-7.599614682040249</c:v>
                </c:pt>
                <c:pt idx="171">
                  <c:v>-7.7231805031468088</c:v>
                </c:pt>
                <c:pt idx="172">
                  <c:v>-7.7466098176232938</c:v>
                </c:pt>
                <c:pt idx="173">
                  <c:v>-7.7132561055174822</c:v>
                </c:pt>
                <c:pt idx="174">
                  <c:v>-7.5768307085266446</c:v>
                </c:pt>
                <c:pt idx="175">
                  <c:v>-7.3533083251670961</c:v>
                </c:pt>
                <c:pt idx="176">
                  <c:v>-7.1004488557170147</c:v>
                </c:pt>
                <c:pt idx="177">
                  <c:v>-6.6992343470549551</c:v>
                </c:pt>
                <c:pt idx="178">
                  <c:v>-6.2662932369507081</c:v>
                </c:pt>
                <c:pt idx="179">
                  <c:v>-5.7043741722712715</c:v>
                </c:pt>
                <c:pt idx="180">
                  <c:v>-5.2041661040186735</c:v>
                </c:pt>
                <c:pt idx="181">
                  <c:v>-4.5624114483467268</c:v>
                </c:pt>
                <c:pt idx="182">
                  <c:v>-3.6768943278399995</c:v>
                </c:pt>
                <c:pt idx="183">
                  <c:v>-2.6321249638145479</c:v>
                </c:pt>
                <c:pt idx="184">
                  <c:v>-1.8701993674848982</c:v>
                </c:pt>
                <c:pt idx="185">
                  <c:v>-1.4596218352269048</c:v>
                </c:pt>
                <c:pt idx="186">
                  <c:v>-1.0749967967258847</c:v>
                </c:pt>
                <c:pt idx="187">
                  <c:v>-0.39352745508507458</c:v>
                </c:pt>
                <c:pt idx="188">
                  <c:v>0.40469838414001796</c:v>
                </c:pt>
                <c:pt idx="189">
                  <c:v>1.4756253707818314</c:v>
                </c:pt>
                <c:pt idx="190">
                  <c:v>2.8941289040823786</c:v>
                </c:pt>
                <c:pt idx="191">
                  <c:v>4.7434857040362619</c:v>
                </c:pt>
                <c:pt idx="192">
                  <c:v>7.1434204286050678</c:v>
                </c:pt>
                <c:pt idx="193">
                  <c:v>9.387483259982675</c:v>
                </c:pt>
                <c:pt idx="194">
                  <c:v>11.363527840899097</c:v>
                </c:pt>
                <c:pt idx="195">
                  <c:v>12.942896546484898</c:v>
                </c:pt>
                <c:pt idx="196">
                  <c:v>13.939165695387629</c:v>
                </c:pt>
                <c:pt idx="197">
                  <c:v>14.578756938281296</c:v>
                </c:pt>
                <c:pt idx="198">
                  <c:v>15.013466671228299</c:v>
                </c:pt>
                <c:pt idx="199">
                  <c:v>15.205320492443358</c:v>
                </c:pt>
                <c:pt idx="200">
                  <c:v>15.454315930945409</c:v>
                </c:pt>
                <c:pt idx="201">
                  <c:v>15.805503822126026</c:v>
                </c:pt>
                <c:pt idx="202">
                  <c:v>16.024058329352776</c:v>
                </c:pt>
                <c:pt idx="203">
                  <c:v>15.858718304087066</c:v>
                </c:pt>
                <c:pt idx="204">
                  <c:v>15.412469990501373</c:v>
                </c:pt>
                <c:pt idx="205">
                  <c:v>15.267593243581794</c:v>
                </c:pt>
                <c:pt idx="206">
                  <c:v>21.882789683395462</c:v>
                </c:pt>
                <c:pt idx="207">
                  <c:v>30.115383312791646</c:v>
                </c:pt>
                <c:pt idx="208">
                  <c:v>35.360979515874206</c:v>
                </c:pt>
                <c:pt idx="209">
                  <c:v>40.278635114356284</c:v>
                </c:pt>
                <c:pt idx="210">
                  <c:v>44.206942756845237</c:v>
                </c:pt>
                <c:pt idx="211">
                  <c:v>47.757988850017526</c:v>
                </c:pt>
                <c:pt idx="212">
                  <c:v>50.982985631170024</c:v>
                </c:pt>
                <c:pt idx="213">
                  <c:v>47.334617858796641</c:v>
                </c:pt>
                <c:pt idx="214">
                  <c:v>42.340351457288129</c:v>
                </c:pt>
                <c:pt idx="215">
                  <c:v>40.412685723666058</c:v>
                </c:pt>
                <c:pt idx="216">
                  <c:v>39.02840499057487</c:v>
                </c:pt>
                <c:pt idx="217">
                  <c:v>39.844715248253806</c:v>
                </c:pt>
                <c:pt idx="218">
                  <c:v>43.303843834176824</c:v>
                </c:pt>
                <c:pt idx="219">
                  <c:v>47.700410776036541</c:v>
                </c:pt>
                <c:pt idx="220">
                  <c:v>53.504912091829851</c:v>
                </c:pt>
                <c:pt idx="221">
                  <c:v>60.281399358360623</c:v>
                </c:pt>
                <c:pt idx="222">
                  <c:v>63.922357997536494</c:v>
                </c:pt>
                <c:pt idx="223">
                  <c:v>62.829307989581991</c:v>
                </c:pt>
                <c:pt idx="224">
                  <c:v>58.989291688364609</c:v>
                </c:pt>
                <c:pt idx="225">
                  <c:v>52.912954801902096</c:v>
                </c:pt>
                <c:pt idx="226">
                  <c:v>45.857367102679866</c:v>
                </c:pt>
                <c:pt idx="227">
                  <c:v>37.393670636149295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Test!$J$13:$L$13</c:f>
              <c:strCache>
                <c:ptCount val="1"/>
                <c:pt idx="0">
                  <c:v>HF1f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Meas!$J$2:$J$1000</c:f>
              <c:numCache>
                <c:formatCode>General</c:formatCode>
                <c:ptCount val="999"/>
                <c:pt idx="0">
                  <c:v>0</c:v>
                </c:pt>
                <c:pt idx="1">
                  <c:v>0.3528053571032676</c:v>
                </c:pt>
                <c:pt idx="2">
                  <c:v>0.37278856581428299</c:v>
                </c:pt>
                <c:pt idx="3">
                  <c:v>0.38173578015443632</c:v>
                </c:pt>
                <c:pt idx="4">
                  <c:v>0.40392943457318886</c:v>
                </c:pt>
                <c:pt idx="5">
                  <c:v>0.41546511991798318</c:v>
                </c:pt>
                <c:pt idx="6">
                  <c:v>0.41205814889182063</c:v>
                </c:pt>
                <c:pt idx="7">
                  <c:v>0.41573437250608825</c:v>
                </c:pt>
                <c:pt idx="8">
                  <c:v>0.43114120892366153</c:v>
                </c:pt>
                <c:pt idx="9">
                  <c:v>0.44518781754639808</c:v>
                </c:pt>
                <c:pt idx="10">
                  <c:v>0.44942637638020944</c:v>
                </c:pt>
                <c:pt idx="11">
                  <c:v>0.43950490555370303</c:v>
                </c:pt>
                <c:pt idx="12">
                  <c:v>0.43938113021820147</c:v>
                </c:pt>
                <c:pt idx="13">
                  <c:v>0.44201290912272961</c:v>
                </c:pt>
                <c:pt idx="14">
                  <c:v>0.44573997496977691</c:v>
                </c:pt>
                <c:pt idx="15">
                  <c:v>0.44717002513762699</c:v>
                </c:pt>
                <c:pt idx="16">
                  <c:v>0.43792232731618014</c:v>
                </c:pt>
                <c:pt idx="17">
                  <c:v>0.43851451208726427</c:v>
                </c:pt>
                <c:pt idx="18">
                  <c:v>0.44493415090426275</c:v>
                </c:pt>
                <c:pt idx="19">
                  <c:v>0.43798514959581486</c:v>
                </c:pt>
                <c:pt idx="20">
                  <c:v>0.43690755371641676</c:v>
                </c:pt>
                <c:pt idx="21">
                  <c:v>0.43789271038673</c:v>
                </c:pt>
                <c:pt idx="22">
                  <c:v>0.43446375807375331</c:v>
                </c:pt>
                <c:pt idx="23">
                  <c:v>0.42703780558465215</c:v>
                </c:pt>
                <c:pt idx="24">
                  <c:v>0.42286594303386493</c:v>
                </c:pt>
                <c:pt idx="25">
                  <c:v>0.42217120426494253</c:v>
                </c:pt>
                <c:pt idx="26">
                  <c:v>0.42097208909743544</c:v>
                </c:pt>
                <c:pt idx="27">
                  <c:v>0.42096533882717363</c:v>
                </c:pt>
                <c:pt idx="28">
                  <c:v>0.40729850606577311</c:v>
                </c:pt>
                <c:pt idx="29">
                  <c:v>0.39666190202117846</c:v>
                </c:pt>
                <c:pt idx="30">
                  <c:v>0.40367737385775787</c:v>
                </c:pt>
                <c:pt idx="31">
                  <c:v>0.40188594341437112</c:v>
                </c:pt>
                <c:pt idx="32">
                  <c:v>0.38957722437233139</c:v>
                </c:pt>
                <c:pt idx="33">
                  <c:v>0.38537736328272415</c:v>
                </c:pt>
                <c:pt idx="34">
                  <c:v>0.38401454213835545</c:v>
                </c:pt>
                <c:pt idx="35">
                  <c:v>0.38535455618260128</c:v>
                </c:pt>
                <c:pt idx="36">
                  <c:v>0.3761504390397864</c:v>
                </c:pt>
                <c:pt idx="37">
                  <c:v>0.35923482148705671</c:v>
                </c:pt>
                <c:pt idx="38">
                  <c:v>0.34648968212784531</c:v>
                </c:pt>
                <c:pt idx="39">
                  <c:v>0.3310073509006552</c:v>
                </c:pt>
                <c:pt idx="40">
                  <c:v>0.31796729957422398</c:v>
                </c:pt>
                <c:pt idx="41">
                  <c:v>0.29999006827462588</c:v>
                </c:pt>
                <c:pt idx="42">
                  <c:v>0.27845650002046662</c:v>
                </c:pt>
                <c:pt idx="43">
                  <c:v>0.26574258489747088</c:v>
                </c:pt>
                <c:pt idx="44">
                  <c:v>0.25213597403298504</c:v>
                </c:pt>
                <c:pt idx="45">
                  <c:v>0.22606939867218009</c:v>
                </c:pt>
                <c:pt idx="46">
                  <c:v>0.21473096299765121</c:v>
                </c:pt>
                <c:pt idx="47">
                  <c:v>0.20588961206443832</c:v>
                </c:pt>
                <c:pt idx="48">
                  <c:v>0.19299144864863221</c:v>
                </c:pt>
                <c:pt idx="49">
                  <c:v>0.1923127086308786</c:v>
                </c:pt>
                <c:pt idx="50">
                  <c:v>0.18631510750455463</c:v>
                </c:pt>
                <c:pt idx="51">
                  <c:v>0.17909090695868249</c:v>
                </c:pt>
                <c:pt idx="52">
                  <c:v>0.19712493866009609</c:v>
                </c:pt>
                <c:pt idx="53">
                  <c:v>0.20938985555475367</c:v>
                </c:pt>
                <c:pt idx="54">
                  <c:v>0.21406031725840449</c:v>
                </c:pt>
                <c:pt idx="55">
                  <c:v>0.21977748424870056</c:v>
                </c:pt>
                <c:pt idx="56">
                  <c:v>0.21920778956982392</c:v>
                </c:pt>
                <c:pt idx="57">
                  <c:v>0.22776660051874625</c:v>
                </c:pt>
                <c:pt idx="58">
                  <c:v>0.2345420596773686</c:v>
                </c:pt>
                <c:pt idx="59">
                  <c:v>0.22869222950457532</c:v>
                </c:pt>
                <c:pt idx="60">
                  <c:v>0.22455313773803212</c:v>
                </c:pt>
                <c:pt idx="61">
                  <c:v>0.2258206350019159</c:v>
                </c:pt>
                <c:pt idx="62">
                  <c:v>0.22666687512871228</c:v>
                </c:pt>
                <c:pt idx="63">
                  <c:v>0.21549520714270393</c:v>
                </c:pt>
                <c:pt idx="64">
                  <c:v>0.20246646236639837</c:v>
                </c:pt>
                <c:pt idx="65">
                  <c:v>0.19273581744871746</c:v>
                </c:pt>
                <c:pt idx="66">
                  <c:v>0.1747612813014012</c:v>
                </c:pt>
                <c:pt idx="67">
                  <c:v>0.13986227261431922</c:v>
                </c:pt>
                <c:pt idx="68">
                  <c:v>9.5789248285288342E-2</c:v>
                </c:pt>
                <c:pt idx="69">
                  <c:v>6.2121097607762139E-2</c:v>
                </c:pt>
                <c:pt idx="70">
                  <c:v>2.4746296701628475E-2</c:v>
                </c:pt>
                <c:pt idx="71">
                  <c:v>-1.5065015403294607E-2</c:v>
                </c:pt>
                <c:pt idx="72">
                  <c:v>-6.5874758915212592E-2</c:v>
                </c:pt>
                <c:pt idx="73">
                  <c:v>-0.12573537899687368</c:v>
                </c:pt>
                <c:pt idx="74">
                  <c:v>-0.17003485889647196</c:v>
                </c:pt>
                <c:pt idx="75">
                  <c:v>-0.21646560710143894</c:v>
                </c:pt>
                <c:pt idx="76">
                  <c:v>-0.27561157597095998</c:v>
                </c:pt>
                <c:pt idx="77">
                  <c:v>-0.33471156662506069</c:v>
                </c:pt>
                <c:pt idx="78">
                  <c:v>-0.38143551495123312</c:v>
                </c:pt>
                <c:pt idx="79">
                  <c:v>-0.4094470129969156</c:v>
                </c:pt>
                <c:pt idx="80">
                  <c:v>-0.42720162602554285</c:v>
                </c:pt>
                <c:pt idx="81">
                  <c:v>-0.44230203641789384</c:v>
                </c:pt>
                <c:pt idx="82">
                  <c:v>-0.44629259254232184</c:v>
                </c:pt>
                <c:pt idx="83">
                  <c:v>-0.44981142241213362</c:v>
                </c:pt>
                <c:pt idx="84">
                  <c:v>-0.44937184990212725</c:v>
                </c:pt>
                <c:pt idx="85">
                  <c:v>-0.45331778463615563</c:v>
                </c:pt>
                <c:pt idx="86">
                  <c:v>-0.4665226174927577</c:v>
                </c:pt>
                <c:pt idx="87">
                  <c:v>-0.48307973361704137</c:v>
                </c:pt>
                <c:pt idx="88">
                  <c:v>-0.50512997017555938</c:v>
                </c:pt>
                <c:pt idx="89">
                  <c:v>-0.54837650807987137</c:v>
                </c:pt>
                <c:pt idx="90">
                  <c:v>-0.61258256827449897</c:v>
                </c:pt>
                <c:pt idx="91">
                  <c:v>-0.66420806675012212</c:v>
                </c:pt>
                <c:pt idx="92">
                  <c:v>-0.72161206914830223</c:v>
                </c:pt>
                <c:pt idx="93">
                  <c:v>-0.79150610414023403</c:v>
                </c:pt>
                <c:pt idx="94">
                  <c:v>-0.84186418124331264</c:v>
                </c:pt>
                <c:pt idx="95">
                  <c:v>-0.89255772547064383</c:v>
                </c:pt>
                <c:pt idx="96">
                  <c:v>-0.94511871142650661</c:v>
                </c:pt>
                <c:pt idx="97">
                  <c:v>-0.97532129239016518</c:v>
                </c:pt>
                <c:pt idx="98">
                  <c:v>-1.0142525669114248</c:v>
                </c:pt>
                <c:pt idx="99">
                  <c:v>-1.0707746103633193</c:v>
                </c:pt>
                <c:pt idx="100">
                  <c:v>-1.1315788588537949</c:v>
                </c:pt>
                <c:pt idx="101">
                  <c:v>-1.1911312048119331</c:v>
                </c:pt>
                <c:pt idx="102">
                  <c:v>-1.2606540693593506</c:v>
                </c:pt>
                <c:pt idx="103">
                  <c:v>-1.3293691663108687</c:v>
                </c:pt>
                <c:pt idx="104">
                  <c:v>-1.3918896574999817</c:v>
                </c:pt>
                <c:pt idx="105">
                  <c:v>-1.4745732647031775</c:v>
                </c:pt>
                <c:pt idx="106">
                  <c:v>-1.5379985393223035</c:v>
                </c:pt>
                <c:pt idx="107">
                  <c:v>-1.5786036201321738</c:v>
                </c:pt>
                <c:pt idx="108">
                  <c:v>-1.6297458696836673</c:v>
                </c:pt>
                <c:pt idx="109">
                  <c:v>-1.6718504853617921</c:v>
                </c:pt>
                <c:pt idx="110">
                  <c:v>-1.6887022945294874</c:v>
                </c:pt>
                <c:pt idx="111">
                  <c:v>-1.7474918923219787</c:v>
                </c:pt>
                <c:pt idx="112">
                  <c:v>-1.7989316862699538</c:v>
                </c:pt>
                <c:pt idx="113">
                  <c:v>-1.8838508183092746</c:v>
                </c:pt>
                <c:pt idx="114">
                  <c:v>-1.9416540299789524</c:v>
                </c:pt>
                <c:pt idx="115">
                  <c:v>-2.0026686177283421</c:v>
                </c:pt>
                <c:pt idx="116">
                  <c:v>-2.0828041301848579</c:v>
                </c:pt>
                <c:pt idx="117">
                  <c:v>-2.1681023358871347</c:v>
                </c:pt>
                <c:pt idx="118">
                  <c:v>-2.2536945113865525</c:v>
                </c:pt>
                <c:pt idx="119">
                  <c:v>-2.3037821193181136</c:v>
                </c:pt>
                <c:pt idx="120">
                  <c:v>-2.3330168911602578</c:v>
                </c:pt>
                <c:pt idx="121">
                  <c:v>-2.4080197311995479</c:v>
                </c:pt>
                <c:pt idx="122">
                  <c:v>-2.4666348356337813</c:v>
                </c:pt>
                <c:pt idx="123">
                  <c:v>-2.5259073968624226</c:v>
                </c:pt>
                <c:pt idx="124">
                  <c:v>-2.6168558720097712</c:v>
                </c:pt>
                <c:pt idx="125">
                  <c:v>-2.6854074639064769</c:v>
                </c:pt>
                <c:pt idx="126">
                  <c:v>-2.7435515171398848</c:v>
                </c:pt>
                <c:pt idx="127">
                  <c:v>-2.7620085533987675</c:v>
                </c:pt>
                <c:pt idx="128">
                  <c:v>-2.757158446427403</c:v>
                </c:pt>
                <c:pt idx="129">
                  <c:v>-2.761778134434997</c:v>
                </c:pt>
                <c:pt idx="130">
                  <c:v>-2.7504688232623544</c:v>
                </c:pt>
                <c:pt idx="131">
                  <c:v>-2.6981393025847176</c:v>
                </c:pt>
                <c:pt idx="132">
                  <c:v>-2.6088211223684672</c:v>
                </c:pt>
                <c:pt idx="133">
                  <c:v>-2.5479808628211496</c:v>
                </c:pt>
                <c:pt idx="134">
                  <c:v>-2.5183222042277973</c:v>
                </c:pt>
                <c:pt idx="135">
                  <c:v>-2.5061987046446825</c:v>
                </c:pt>
                <c:pt idx="136">
                  <c:v>-2.5043619896823017</c:v>
                </c:pt>
                <c:pt idx="137">
                  <c:v>-2.5017171879981666</c:v>
                </c:pt>
                <c:pt idx="138">
                  <c:v>-2.5245693753429168</c:v>
                </c:pt>
                <c:pt idx="139">
                  <c:v>-2.5834320488307889</c:v>
                </c:pt>
                <c:pt idx="140">
                  <c:v>-2.6448843473741852</c:v>
                </c:pt>
                <c:pt idx="141">
                  <c:v>-2.7032037874118648</c:v>
                </c:pt>
                <c:pt idx="142">
                  <c:v>-2.7683230941984154</c:v>
                </c:pt>
                <c:pt idx="143">
                  <c:v>-2.8745777713637755</c:v>
                </c:pt>
                <c:pt idx="144">
                  <c:v>-3.0385820366478833</c:v>
                </c:pt>
                <c:pt idx="145">
                  <c:v>-3.172474453214825</c:v>
                </c:pt>
                <c:pt idx="146">
                  <c:v>-3.2121025460315389</c:v>
                </c:pt>
                <c:pt idx="147">
                  <c:v>-3.277661320938603</c:v>
                </c:pt>
                <c:pt idx="148">
                  <c:v>-3.3189243131201289</c:v>
                </c:pt>
                <c:pt idx="149">
                  <c:v>-3.3005660552527449</c:v>
                </c:pt>
                <c:pt idx="150">
                  <c:v>-3.2192035447163421</c:v>
                </c:pt>
                <c:pt idx="151">
                  <c:v>-3.0535397220470601</c:v>
                </c:pt>
                <c:pt idx="152">
                  <c:v>-2.8718475464648039</c:v>
                </c:pt>
                <c:pt idx="153">
                  <c:v>-2.7542612644509425</c:v>
                </c:pt>
                <c:pt idx="154">
                  <c:v>-2.5527901583401631</c:v>
                </c:pt>
                <c:pt idx="155">
                  <c:v>-2.3325851300971654</c:v>
                </c:pt>
                <c:pt idx="156">
                  <c:v>-2.1319620663370307</c:v>
                </c:pt>
                <c:pt idx="157">
                  <c:v>-1.9006569611658668</c:v>
                </c:pt>
                <c:pt idx="158">
                  <c:v>-1.6394212552232721</c:v>
                </c:pt>
                <c:pt idx="159">
                  <c:v>-1.3308008385154195</c:v>
                </c:pt>
                <c:pt idx="160">
                  <c:v>-0.97638373030161618</c:v>
                </c:pt>
                <c:pt idx="161">
                  <c:v>-0.61178434218418798</c:v>
                </c:pt>
                <c:pt idx="162">
                  <c:v>-0.24148926647764959</c:v>
                </c:pt>
                <c:pt idx="163">
                  <c:v>0.15290886030727174</c:v>
                </c:pt>
                <c:pt idx="164">
                  <c:v>0.58438021429336884</c:v>
                </c:pt>
                <c:pt idx="165">
                  <c:v>1.0498680214254459</c:v>
                </c:pt>
                <c:pt idx="166">
                  <c:v>1.5612096492745846</c:v>
                </c:pt>
                <c:pt idx="167">
                  <c:v>2.161526483081698</c:v>
                </c:pt>
                <c:pt idx="168">
                  <c:v>2.8646380684275998</c:v>
                </c:pt>
                <c:pt idx="169">
                  <c:v>3.72846624725535</c:v>
                </c:pt>
                <c:pt idx="170">
                  <c:v>4.9102639889742887</c:v>
                </c:pt>
                <c:pt idx="171">
                  <c:v>6.4478858626339521</c:v>
                </c:pt>
                <c:pt idx="172">
                  <c:v>8.4972028611145713</c:v>
                </c:pt>
                <c:pt idx="173">
                  <c:v>10.880230374553618</c:v>
                </c:pt>
                <c:pt idx="174">
                  <c:v>13.491362672440928</c:v>
                </c:pt>
                <c:pt idx="175">
                  <c:v>16.203447559089035</c:v>
                </c:pt>
                <c:pt idx="176">
                  <c:v>18.760271042292477</c:v>
                </c:pt>
                <c:pt idx="177">
                  <c:v>21.131342312627901</c:v>
                </c:pt>
                <c:pt idx="178">
                  <c:v>23.09983309595459</c:v>
                </c:pt>
                <c:pt idx="179">
                  <c:v>24.514533345916782</c:v>
                </c:pt>
                <c:pt idx="180">
                  <c:v>25.404325012758999</c:v>
                </c:pt>
                <c:pt idx="181">
                  <c:v>26.216495320402259</c:v>
                </c:pt>
                <c:pt idx="182">
                  <c:v>27.144223990110223</c:v>
                </c:pt>
                <c:pt idx="183">
                  <c:v>28.069258609096419</c:v>
                </c:pt>
                <c:pt idx="184">
                  <c:v>28.750837070154006</c:v>
                </c:pt>
                <c:pt idx="185">
                  <c:v>29.293201872743225</c:v>
                </c:pt>
                <c:pt idx="186">
                  <c:v>29.813636064743843</c:v>
                </c:pt>
                <c:pt idx="187">
                  <c:v>30.814573621427478</c:v>
                </c:pt>
                <c:pt idx="188">
                  <c:v>32.29677666214554</c:v>
                </c:pt>
                <c:pt idx="189">
                  <c:v>34.264642689062079</c:v>
                </c:pt>
                <c:pt idx="190">
                  <c:v>36.743731516799073</c:v>
                </c:pt>
                <c:pt idx="191">
                  <c:v>39.540645349443558</c:v>
                </c:pt>
                <c:pt idx="192">
                  <c:v>42.652695530622445</c:v>
                </c:pt>
                <c:pt idx="193">
                  <c:v>45.391217189095862</c:v>
                </c:pt>
                <c:pt idx="194">
                  <c:v>47.181704935763257</c:v>
                </c:pt>
                <c:pt idx="195">
                  <c:v>47.967430136542582</c:v>
                </c:pt>
                <c:pt idx="196">
                  <c:v>47.773762553329746</c:v>
                </c:pt>
                <c:pt idx="197">
                  <c:v>47.321851354928512</c:v>
                </c:pt>
                <c:pt idx="198">
                  <c:v>46.983165144216748</c:v>
                </c:pt>
                <c:pt idx="199">
                  <c:v>46.604339512992667</c:v>
                </c:pt>
                <c:pt idx="200">
                  <c:v>46.779109401179667</c:v>
                </c:pt>
                <c:pt idx="201">
                  <c:v>47.60337978241752</c:v>
                </c:pt>
                <c:pt idx="202">
                  <c:v>48.680683167085917</c:v>
                </c:pt>
                <c:pt idx="203">
                  <c:v>49.97669782702441</c:v>
                </c:pt>
                <c:pt idx="204">
                  <c:v>51.222593197450855</c:v>
                </c:pt>
                <c:pt idx="205">
                  <c:v>52.442529160469192</c:v>
                </c:pt>
                <c:pt idx="206">
                  <c:v>53.829413286316537</c:v>
                </c:pt>
                <c:pt idx="207">
                  <c:v>55.384984483108624</c:v>
                </c:pt>
                <c:pt idx="208">
                  <c:v>57.18101466613782</c:v>
                </c:pt>
                <c:pt idx="209">
                  <c:v>59.346856915517897</c:v>
                </c:pt>
                <c:pt idx="210">
                  <c:v>61.84134600436871</c:v>
                </c:pt>
                <c:pt idx="211">
                  <c:v>64.505111163617741</c:v>
                </c:pt>
                <c:pt idx="212">
                  <c:v>67.060648819480107</c:v>
                </c:pt>
                <c:pt idx="213">
                  <c:v>69.475780612194754</c:v>
                </c:pt>
                <c:pt idx="214">
                  <c:v>71.760712151702364</c:v>
                </c:pt>
                <c:pt idx="215">
                  <c:v>73.7469210329932</c:v>
                </c:pt>
                <c:pt idx="216">
                  <c:v>75.394522748848473</c:v>
                </c:pt>
                <c:pt idx="217">
                  <c:v>77.033385053864976</c:v>
                </c:pt>
                <c:pt idx="218">
                  <c:v>78.719504253622191</c:v>
                </c:pt>
                <c:pt idx="219">
                  <c:v>80.414845998270749</c:v>
                </c:pt>
                <c:pt idx="220">
                  <c:v>82.271743906215534</c:v>
                </c:pt>
                <c:pt idx="221">
                  <c:v>84.502791629018731</c:v>
                </c:pt>
                <c:pt idx="222">
                  <c:v>85.529061719414358</c:v>
                </c:pt>
                <c:pt idx="223">
                  <c:v>83.580891086592672</c:v>
                </c:pt>
                <c:pt idx="224">
                  <c:v>79.038241571055337</c:v>
                </c:pt>
                <c:pt idx="225">
                  <c:v>73.009022898674758</c:v>
                </c:pt>
                <c:pt idx="226">
                  <c:v>66.200939697389586</c:v>
                </c:pt>
                <c:pt idx="227">
                  <c:v>58.519548326976405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Test!$J$19:$L$19</c:f>
              <c:strCache>
                <c:ptCount val="1"/>
                <c:pt idx="0">
                  <c:v>VF2f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Meas!$P$2:$P$1000</c:f>
              <c:numCache>
                <c:formatCode>General</c:formatCode>
                <c:ptCount val="999"/>
                <c:pt idx="0">
                  <c:v>0</c:v>
                </c:pt>
                <c:pt idx="1">
                  <c:v>0.33769177286985808</c:v>
                </c:pt>
                <c:pt idx="2">
                  <c:v>0.34851151160988464</c:v>
                </c:pt>
                <c:pt idx="3">
                  <c:v>0.36348263358403443</c:v>
                </c:pt>
                <c:pt idx="4">
                  <c:v>0.3799474412307115</c:v>
                </c:pt>
                <c:pt idx="5">
                  <c:v>0.3845835952306243</c:v>
                </c:pt>
                <c:pt idx="6">
                  <c:v>0.38057395730304405</c:v>
                </c:pt>
                <c:pt idx="7">
                  <c:v>0.38443592530256643</c:v>
                </c:pt>
                <c:pt idx="8">
                  <c:v>0.39515056525707049</c:v>
                </c:pt>
                <c:pt idx="9">
                  <c:v>0.40263381282132604</c:v>
                </c:pt>
                <c:pt idx="10">
                  <c:v>0.40766693084608285</c:v>
                </c:pt>
                <c:pt idx="11">
                  <c:v>0.40470669786450542</c:v>
                </c:pt>
                <c:pt idx="12">
                  <c:v>0.40711120860823441</c:v>
                </c:pt>
                <c:pt idx="13">
                  <c:v>0.40753063738047085</c:v>
                </c:pt>
                <c:pt idx="14">
                  <c:v>0.40911185417471679</c:v>
                </c:pt>
                <c:pt idx="15">
                  <c:v>0.4119913510810429</c:v>
                </c:pt>
                <c:pt idx="16">
                  <c:v>0.41315970578961753</c:v>
                </c:pt>
                <c:pt idx="17">
                  <c:v>0.41174168723455923</c:v>
                </c:pt>
                <c:pt idx="18">
                  <c:v>0.40812105512137231</c:v>
                </c:pt>
                <c:pt idx="19">
                  <c:v>0.40435210296090091</c:v>
                </c:pt>
                <c:pt idx="20">
                  <c:v>0.41162808571290554</c:v>
                </c:pt>
                <c:pt idx="21">
                  <c:v>0.41242333559371269</c:v>
                </c:pt>
                <c:pt idx="22">
                  <c:v>0.40885627273469088</c:v>
                </c:pt>
                <c:pt idx="23">
                  <c:v>0.40534395721526578</c:v>
                </c:pt>
                <c:pt idx="24">
                  <c:v>0.39998994931243503</c:v>
                </c:pt>
                <c:pt idx="25">
                  <c:v>0.40435103306645603</c:v>
                </c:pt>
                <c:pt idx="26">
                  <c:v>0.40823692760467178</c:v>
                </c:pt>
                <c:pt idx="27">
                  <c:v>0.40370523850901885</c:v>
                </c:pt>
                <c:pt idx="28">
                  <c:v>0.3972613253380391</c:v>
                </c:pt>
                <c:pt idx="29">
                  <c:v>0.39461397846623886</c:v>
                </c:pt>
                <c:pt idx="30">
                  <c:v>0.39392252738742156</c:v>
                </c:pt>
                <c:pt idx="31">
                  <c:v>0.3938169635935756</c:v>
                </c:pt>
                <c:pt idx="32">
                  <c:v>0.38730239783665177</c:v>
                </c:pt>
                <c:pt idx="33">
                  <c:v>0.38161986759907013</c:v>
                </c:pt>
                <c:pt idx="34">
                  <c:v>0.38637321638408662</c:v>
                </c:pt>
                <c:pt idx="35">
                  <c:v>0.38989851373101569</c:v>
                </c:pt>
                <c:pt idx="36">
                  <c:v>0.38927945657257707</c:v>
                </c:pt>
                <c:pt idx="37">
                  <c:v>0.38529071716990998</c:v>
                </c:pt>
                <c:pt idx="38">
                  <c:v>0.38321148759572826</c:v>
                </c:pt>
                <c:pt idx="39">
                  <c:v>0.38320111200613111</c:v>
                </c:pt>
                <c:pt idx="40">
                  <c:v>0.37838747586602028</c:v>
                </c:pt>
                <c:pt idx="41">
                  <c:v>0.37063125729535512</c:v>
                </c:pt>
                <c:pt idx="42">
                  <c:v>0.36384029548461433</c:v>
                </c:pt>
                <c:pt idx="43">
                  <c:v>0.3621031805493361</c:v>
                </c:pt>
                <c:pt idx="44">
                  <c:v>0.35856043370874641</c:v>
                </c:pt>
                <c:pt idx="45">
                  <c:v>0.34296942294112759</c:v>
                </c:pt>
                <c:pt idx="46">
                  <c:v>0.33171580246462773</c:v>
                </c:pt>
                <c:pt idx="47">
                  <c:v>0.32792952745398524</c:v>
                </c:pt>
                <c:pt idx="48">
                  <c:v>0.32283234819812751</c:v>
                </c:pt>
                <c:pt idx="49">
                  <c:v>0.31780747539885296</c:v>
                </c:pt>
                <c:pt idx="50">
                  <c:v>0.30459509089530712</c:v>
                </c:pt>
                <c:pt idx="51">
                  <c:v>0.29244346199672328</c:v>
                </c:pt>
                <c:pt idx="52">
                  <c:v>0.29480191089012991</c:v>
                </c:pt>
                <c:pt idx="53">
                  <c:v>0.29858035232039054</c:v>
                </c:pt>
                <c:pt idx="54">
                  <c:v>0.30141219099114641</c:v>
                </c:pt>
                <c:pt idx="55">
                  <c:v>0.2960845337350056</c:v>
                </c:pt>
                <c:pt idx="56">
                  <c:v>0.29449612776317868</c:v>
                </c:pt>
                <c:pt idx="57">
                  <c:v>0.30158298795253019</c:v>
                </c:pt>
                <c:pt idx="58">
                  <c:v>0.30542055858718886</c:v>
                </c:pt>
                <c:pt idx="59">
                  <c:v>0.31211467288215344</c:v>
                </c:pt>
                <c:pt idx="60">
                  <c:v>0.31665634908969292</c:v>
                </c:pt>
                <c:pt idx="61">
                  <c:v>0.31994162606190918</c:v>
                </c:pt>
                <c:pt idx="62">
                  <c:v>0.33036750323567349</c:v>
                </c:pt>
                <c:pt idx="63">
                  <c:v>0.33379458342229956</c:v>
                </c:pt>
                <c:pt idx="64">
                  <c:v>0.32870315807371314</c:v>
                </c:pt>
                <c:pt idx="65">
                  <c:v>0.33520302096553933</c:v>
                </c:pt>
                <c:pt idx="66">
                  <c:v>0.3410480851807286</c:v>
                </c:pt>
                <c:pt idx="67">
                  <c:v>0.33154562196926057</c:v>
                </c:pt>
                <c:pt idx="68">
                  <c:v>0.30704315021275613</c:v>
                </c:pt>
                <c:pt idx="69">
                  <c:v>0.28321766579815399</c:v>
                </c:pt>
                <c:pt idx="70">
                  <c:v>0.25896066736999596</c:v>
                </c:pt>
                <c:pt idx="71">
                  <c:v>0.23821714267585828</c:v>
                </c:pt>
                <c:pt idx="72">
                  <c:v>0.20652799783825307</c:v>
                </c:pt>
                <c:pt idx="73">
                  <c:v>0.15928855087573748</c:v>
                </c:pt>
                <c:pt idx="74">
                  <c:v>0.12674226372528216</c:v>
                </c:pt>
                <c:pt idx="75">
                  <c:v>0.10588013605395133</c:v>
                </c:pt>
                <c:pt idx="76">
                  <c:v>8.2772207389375893E-2</c:v>
                </c:pt>
                <c:pt idx="77">
                  <c:v>6.3210501512221504E-2</c:v>
                </c:pt>
                <c:pt idx="78">
                  <c:v>4.1954208464241048E-2</c:v>
                </c:pt>
                <c:pt idx="79">
                  <c:v>3.2377486292235413E-2</c:v>
                </c:pt>
                <c:pt idx="80">
                  <c:v>3.2362692616649362E-2</c:v>
                </c:pt>
                <c:pt idx="81">
                  <c:v>2.6943046031822813E-2</c:v>
                </c:pt>
                <c:pt idx="82">
                  <c:v>2.8047144533121508E-2</c:v>
                </c:pt>
                <c:pt idx="83">
                  <c:v>3.2499381604068373E-2</c:v>
                </c:pt>
                <c:pt idx="84">
                  <c:v>3.6353747747100429E-2</c:v>
                </c:pt>
                <c:pt idx="85">
                  <c:v>4.8516730997015318E-2</c:v>
                </c:pt>
                <c:pt idx="86">
                  <c:v>6.0463375491992058E-2</c:v>
                </c:pt>
                <c:pt idx="87">
                  <c:v>6.5159849404217998E-2</c:v>
                </c:pt>
                <c:pt idx="88">
                  <c:v>7.2127767895791992E-2</c:v>
                </c:pt>
                <c:pt idx="89">
                  <c:v>6.8013901789349115E-2</c:v>
                </c:pt>
                <c:pt idx="90">
                  <c:v>5.0783449895555881E-2</c:v>
                </c:pt>
                <c:pt idx="91">
                  <c:v>4.7739205664195296E-2</c:v>
                </c:pt>
                <c:pt idx="92">
                  <c:v>4.3469542780124458E-2</c:v>
                </c:pt>
                <c:pt idx="93">
                  <c:v>3.8699827753671347E-2</c:v>
                </c:pt>
                <c:pt idx="94">
                  <c:v>3.8180755293574377E-2</c:v>
                </c:pt>
                <c:pt idx="95">
                  <c:v>4.1966227413451587E-2</c:v>
                </c:pt>
                <c:pt idx="96">
                  <c:v>4.8592649095226759E-2</c:v>
                </c:pt>
                <c:pt idx="97">
                  <c:v>5.6495577106511277E-2</c:v>
                </c:pt>
                <c:pt idx="98">
                  <c:v>4.2806056208052078E-2</c:v>
                </c:pt>
                <c:pt idx="99">
                  <c:v>3.4900812788879382E-2</c:v>
                </c:pt>
                <c:pt idx="100">
                  <c:v>1.8496533741785837E-2</c:v>
                </c:pt>
                <c:pt idx="101">
                  <c:v>1.7526588539296003E-2</c:v>
                </c:pt>
                <c:pt idx="102">
                  <c:v>2.4699764667966861E-2</c:v>
                </c:pt>
                <c:pt idx="103">
                  <c:v>2.4034213415196761E-2</c:v>
                </c:pt>
                <c:pt idx="104">
                  <c:v>3.7251891590622581E-2</c:v>
                </c:pt>
                <c:pt idx="105">
                  <c:v>5.0125920560968824E-2</c:v>
                </c:pt>
                <c:pt idx="106">
                  <c:v>6.3532771171655317E-2</c:v>
                </c:pt>
                <c:pt idx="107">
                  <c:v>7.1336704016703598E-2</c:v>
                </c:pt>
                <c:pt idx="108">
                  <c:v>6.5631866321833016E-2</c:v>
                </c:pt>
                <c:pt idx="109">
                  <c:v>3.1512754099046143E-2</c:v>
                </c:pt>
                <c:pt idx="110">
                  <c:v>1.1042253036693995E-2</c:v>
                </c:pt>
                <c:pt idx="111">
                  <c:v>-1.0870469985610068E-2</c:v>
                </c:pt>
                <c:pt idx="112">
                  <c:v>-3.8626455679982581E-2</c:v>
                </c:pt>
                <c:pt idx="113">
                  <c:v>-7.4073171541360797E-2</c:v>
                </c:pt>
                <c:pt idx="114">
                  <c:v>-9.9167811307328463E-2</c:v>
                </c:pt>
                <c:pt idx="115">
                  <c:v>-0.11911189010521024</c:v>
                </c:pt>
                <c:pt idx="116">
                  <c:v>-0.12994012061510402</c:v>
                </c:pt>
                <c:pt idx="117">
                  <c:v>-0.13552099330188708</c:v>
                </c:pt>
                <c:pt idx="118">
                  <c:v>-0.1528553826490702</c:v>
                </c:pt>
                <c:pt idx="119">
                  <c:v>-0.14992930823837927</c:v>
                </c:pt>
                <c:pt idx="120">
                  <c:v>-0.17172207221457361</c:v>
                </c:pt>
                <c:pt idx="121">
                  <c:v>-0.18174256292053109</c:v>
                </c:pt>
                <c:pt idx="122">
                  <c:v>-0.18335308186238491</c:v>
                </c:pt>
                <c:pt idx="123">
                  <c:v>-0.18553424286552911</c:v>
                </c:pt>
                <c:pt idx="124">
                  <c:v>-0.19534609015443039</c:v>
                </c:pt>
                <c:pt idx="125">
                  <c:v>-0.19558893871571853</c:v>
                </c:pt>
                <c:pt idx="126">
                  <c:v>-0.19590929004786686</c:v>
                </c:pt>
                <c:pt idx="127">
                  <c:v>-0.14725590985960765</c:v>
                </c:pt>
                <c:pt idx="128">
                  <c:v>-0.10558485692183033</c:v>
                </c:pt>
                <c:pt idx="129">
                  <c:v>-4.0538875322275118E-2</c:v>
                </c:pt>
                <c:pt idx="130">
                  <c:v>7.2468232589109796E-2</c:v>
                </c:pt>
                <c:pt idx="131">
                  <c:v>0.2011717345906523</c:v>
                </c:pt>
                <c:pt idx="132">
                  <c:v>0.33603978904673315</c:v>
                </c:pt>
                <c:pt idx="133">
                  <c:v>0.42752290536412163</c:v>
                </c:pt>
                <c:pt idx="134">
                  <c:v>0.48164164443930596</c:v>
                </c:pt>
                <c:pt idx="135">
                  <c:v>0.55062296960576296</c:v>
                </c:pt>
                <c:pt idx="136">
                  <c:v>0.61942719953031256</c:v>
                </c:pt>
                <c:pt idx="137">
                  <c:v>0.66777625030142485</c:v>
                </c:pt>
                <c:pt idx="138">
                  <c:v>0.68950771772797637</c:v>
                </c:pt>
                <c:pt idx="139">
                  <c:v>0.65335852100416669</c:v>
                </c:pt>
                <c:pt idx="140">
                  <c:v>0.69432533302323629</c:v>
                </c:pt>
                <c:pt idx="141">
                  <c:v>0.76283526062399909</c:v>
                </c:pt>
                <c:pt idx="142">
                  <c:v>0.7953058146492431</c:v>
                </c:pt>
                <c:pt idx="143">
                  <c:v>0.74585880800931048</c:v>
                </c:pt>
                <c:pt idx="144">
                  <c:v>0.67498643651341228</c:v>
                </c:pt>
                <c:pt idx="145">
                  <c:v>0.63780442865063469</c:v>
                </c:pt>
                <c:pt idx="146">
                  <c:v>0.67893385465652545</c:v>
                </c:pt>
                <c:pt idx="147">
                  <c:v>0.69593318136378979</c:v>
                </c:pt>
                <c:pt idx="148">
                  <c:v>0.74962063359314424</c:v>
                </c:pt>
                <c:pt idx="149">
                  <c:v>0.81625393576158178</c:v>
                </c:pt>
                <c:pt idx="150">
                  <c:v>0.95261727115463357</c:v>
                </c:pt>
                <c:pt idx="151">
                  <c:v>1.0908845207338482</c:v>
                </c:pt>
                <c:pt idx="152">
                  <c:v>1.2918051648813693</c:v>
                </c:pt>
                <c:pt idx="153">
                  <c:v>1.4003007786667152</c:v>
                </c:pt>
                <c:pt idx="154">
                  <c:v>1.5167684663931842</c:v>
                </c:pt>
                <c:pt idx="155">
                  <c:v>1.6119248690370696</c:v>
                </c:pt>
                <c:pt idx="156">
                  <c:v>1.6841749897692464</c:v>
                </c:pt>
                <c:pt idx="157">
                  <c:v>1.7321707155515644</c:v>
                </c:pt>
                <c:pt idx="158">
                  <c:v>1.8328379471868677</c:v>
                </c:pt>
                <c:pt idx="159">
                  <c:v>1.911558966751232</c:v>
                </c:pt>
                <c:pt idx="160">
                  <c:v>2.10833209643652</c:v>
                </c:pt>
                <c:pt idx="161">
                  <c:v>2.2951204801821161</c:v>
                </c:pt>
                <c:pt idx="162">
                  <c:v>2.4570968570956402</c:v>
                </c:pt>
                <c:pt idx="163">
                  <c:v>2.6788625129189687</c:v>
                </c:pt>
                <c:pt idx="164">
                  <c:v>2.9220305358688741</c:v>
                </c:pt>
                <c:pt idx="165">
                  <c:v>3.1096190402269572</c:v>
                </c:pt>
                <c:pt idx="166">
                  <c:v>3.2383900858491415</c:v>
                </c:pt>
                <c:pt idx="167">
                  <c:v>3.2734818705783049</c:v>
                </c:pt>
                <c:pt idx="168">
                  <c:v>3.3601465562956769</c:v>
                </c:pt>
                <c:pt idx="169">
                  <c:v>3.4047486250956682</c:v>
                </c:pt>
                <c:pt idx="170">
                  <c:v>3.4122944639079131</c:v>
                </c:pt>
                <c:pt idx="171">
                  <c:v>3.4952936030635686</c:v>
                </c:pt>
                <c:pt idx="172">
                  <c:v>3.6255148806715458</c:v>
                </c:pt>
                <c:pt idx="173">
                  <c:v>3.7763476081748983</c:v>
                </c:pt>
                <c:pt idx="174">
                  <c:v>3.998954569502128</c:v>
                </c:pt>
                <c:pt idx="175">
                  <c:v>4.1724767841930337</c:v>
                </c:pt>
                <c:pt idx="176">
                  <c:v>4.3626694111354292</c:v>
                </c:pt>
                <c:pt idx="177">
                  <c:v>4.5461739519025164</c:v>
                </c:pt>
                <c:pt idx="178">
                  <c:v>4.6575619342789176</c:v>
                </c:pt>
                <c:pt idx="179">
                  <c:v>4.7347088074008452</c:v>
                </c:pt>
                <c:pt idx="180">
                  <c:v>4.785747256783055</c:v>
                </c:pt>
                <c:pt idx="181">
                  <c:v>4.6860857948418371</c:v>
                </c:pt>
                <c:pt idx="182">
                  <c:v>4.6823424390524968</c:v>
                </c:pt>
                <c:pt idx="183">
                  <c:v>4.8011508130295812</c:v>
                </c:pt>
                <c:pt idx="184">
                  <c:v>4.9619178925369249</c:v>
                </c:pt>
                <c:pt idx="185">
                  <c:v>5.0688646483715418</c:v>
                </c:pt>
                <c:pt idx="186">
                  <c:v>5.1540750582674901</c:v>
                </c:pt>
                <c:pt idx="187">
                  <c:v>5.2411644127113801</c:v>
                </c:pt>
                <c:pt idx="188">
                  <c:v>5.4870369003507617</c:v>
                </c:pt>
                <c:pt idx="189">
                  <c:v>5.6479600995171504</c:v>
                </c:pt>
                <c:pt idx="190">
                  <c:v>5.7421404841443868</c:v>
                </c:pt>
                <c:pt idx="191">
                  <c:v>5.8686911784434797</c:v>
                </c:pt>
                <c:pt idx="192">
                  <c:v>6.0923353423018423</c:v>
                </c:pt>
                <c:pt idx="193">
                  <c:v>6.3766701678751465</c:v>
                </c:pt>
                <c:pt idx="194">
                  <c:v>6.6909805759690135</c:v>
                </c:pt>
                <c:pt idx="195">
                  <c:v>6.985016734723521</c:v>
                </c:pt>
                <c:pt idx="196">
                  <c:v>7.2537465789145816</c:v>
                </c:pt>
                <c:pt idx="197">
                  <c:v>7.5090166931863758</c:v>
                </c:pt>
                <c:pt idx="198">
                  <c:v>7.7537547276286825</c:v>
                </c:pt>
                <c:pt idx="199">
                  <c:v>7.9882234725390742</c:v>
                </c:pt>
                <c:pt idx="200">
                  <c:v>8.1176529430475153</c:v>
                </c:pt>
                <c:pt idx="201">
                  <c:v>8.2432901494885993</c:v>
                </c:pt>
                <c:pt idx="202">
                  <c:v>8.4892223629595325</c:v>
                </c:pt>
                <c:pt idx="203">
                  <c:v>8.8426121722743396</c:v>
                </c:pt>
                <c:pt idx="204">
                  <c:v>9.2044020858052615</c:v>
                </c:pt>
                <c:pt idx="205">
                  <c:v>9.4886466646284671</c:v>
                </c:pt>
                <c:pt idx="206">
                  <c:v>9.7813254690862248</c:v>
                </c:pt>
                <c:pt idx="207">
                  <c:v>10.210940510732186</c:v>
                </c:pt>
                <c:pt idx="208">
                  <c:v>10.629478152624724</c:v>
                </c:pt>
                <c:pt idx="209">
                  <c:v>11.053012284889556</c:v>
                </c:pt>
                <c:pt idx="210">
                  <c:v>11.288172465706145</c:v>
                </c:pt>
                <c:pt idx="211">
                  <c:v>11.467278576296565</c:v>
                </c:pt>
                <c:pt idx="212">
                  <c:v>11.885717676699612</c:v>
                </c:pt>
                <c:pt idx="213">
                  <c:v>12.37362627612816</c:v>
                </c:pt>
                <c:pt idx="214">
                  <c:v>12.801432825021914</c:v>
                </c:pt>
                <c:pt idx="215">
                  <c:v>13.184603236925929</c:v>
                </c:pt>
                <c:pt idx="216">
                  <c:v>13.450892563171807</c:v>
                </c:pt>
                <c:pt idx="217">
                  <c:v>13.848660706048253</c:v>
                </c:pt>
                <c:pt idx="218">
                  <c:v>14.268386683251704</c:v>
                </c:pt>
                <c:pt idx="219">
                  <c:v>14.478942873528831</c:v>
                </c:pt>
                <c:pt idx="220">
                  <c:v>14.70066269750224</c:v>
                </c:pt>
                <c:pt idx="221">
                  <c:v>15.381071647452968</c:v>
                </c:pt>
                <c:pt idx="222">
                  <c:v>16.792164605417693</c:v>
                </c:pt>
                <c:pt idx="223">
                  <c:v>17.532330413060542</c:v>
                </c:pt>
                <c:pt idx="224">
                  <c:v>17.980886151886416</c:v>
                </c:pt>
                <c:pt idx="225">
                  <c:v>18.257611254572886</c:v>
                </c:pt>
                <c:pt idx="226">
                  <c:v>18.269832123770133</c:v>
                </c:pt>
                <c:pt idx="227">
                  <c:v>17.9619429603014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Test!$J$20:$L$20</c:f>
              <c:strCache>
                <c:ptCount val="1"/>
                <c:pt idx="0">
                  <c:v>HF2f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Meas!$Q$2:$Q$1000</c:f>
              <c:numCache>
                <c:formatCode>General</c:formatCode>
                <c:ptCount val="999"/>
                <c:pt idx="0">
                  <c:v>0</c:v>
                </c:pt>
                <c:pt idx="1">
                  <c:v>0.37547733997809563</c:v>
                </c:pt>
                <c:pt idx="2">
                  <c:v>0.35902942556326173</c:v>
                </c:pt>
                <c:pt idx="3">
                  <c:v>0.36532302498822072</c:v>
                </c:pt>
                <c:pt idx="4">
                  <c:v>0.37741408384270958</c:v>
                </c:pt>
                <c:pt idx="5">
                  <c:v>0.37756115557293513</c:v>
                </c:pt>
                <c:pt idx="6">
                  <c:v>0.372371069318429</c:v>
                </c:pt>
                <c:pt idx="7">
                  <c:v>0.37703271610203132</c:v>
                </c:pt>
                <c:pt idx="8">
                  <c:v>0.37803395167904336</c:v>
                </c:pt>
                <c:pt idx="9">
                  <c:v>0.37651216340257909</c:v>
                </c:pt>
                <c:pt idx="10">
                  <c:v>0.37472407157503135</c:v>
                </c:pt>
                <c:pt idx="11">
                  <c:v>0.37195056097331974</c:v>
                </c:pt>
                <c:pt idx="12">
                  <c:v>0.37463285339570335</c:v>
                </c:pt>
                <c:pt idx="13">
                  <c:v>0.37824710409896872</c:v>
                </c:pt>
                <c:pt idx="14">
                  <c:v>0.37402921026674735</c:v>
                </c:pt>
                <c:pt idx="15">
                  <c:v>0.37302797468973531</c:v>
                </c:pt>
                <c:pt idx="16">
                  <c:v>0.37808893291325057</c:v>
                </c:pt>
                <c:pt idx="17">
                  <c:v>0.38254518125999715</c:v>
                </c:pt>
                <c:pt idx="18">
                  <c:v>0.37840462356078852</c:v>
                </c:pt>
                <c:pt idx="19">
                  <c:v>0.37068073542263502</c:v>
                </c:pt>
                <c:pt idx="20">
                  <c:v>0.37615072907626773</c:v>
                </c:pt>
                <c:pt idx="21">
                  <c:v>0.37702089642622572</c:v>
                </c:pt>
                <c:pt idx="22">
                  <c:v>0.37462878511251863</c:v>
                </c:pt>
                <c:pt idx="23">
                  <c:v>0.37645123475574899</c:v>
                </c:pt>
                <c:pt idx="24">
                  <c:v>0.36954907386288088</c:v>
                </c:pt>
                <c:pt idx="25">
                  <c:v>0.36904013103989625</c:v>
                </c:pt>
                <c:pt idx="26">
                  <c:v>0.3722797117195259</c:v>
                </c:pt>
                <c:pt idx="27">
                  <c:v>0.36650275729981452</c:v>
                </c:pt>
                <c:pt idx="28">
                  <c:v>0.36415525141769284</c:v>
                </c:pt>
                <c:pt idx="29">
                  <c:v>0.36397649878758687</c:v>
                </c:pt>
                <c:pt idx="30">
                  <c:v>0.3606602738825378</c:v>
                </c:pt>
                <c:pt idx="31">
                  <c:v>0.36517743484470921</c:v>
                </c:pt>
                <c:pt idx="32">
                  <c:v>0.36446879636433732</c:v>
                </c:pt>
                <c:pt idx="33">
                  <c:v>0.36115559829465577</c:v>
                </c:pt>
                <c:pt idx="34">
                  <c:v>0.36191412540582329</c:v>
                </c:pt>
                <c:pt idx="35">
                  <c:v>0.36183587650332677</c:v>
                </c:pt>
                <c:pt idx="36">
                  <c:v>0.35707657222782674</c:v>
                </c:pt>
                <c:pt idx="37">
                  <c:v>0.35064661118067014</c:v>
                </c:pt>
                <c:pt idx="38">
                  <c:v>0.34626448166674834</c:v>
                </c:pt>
                <c:pt idx="39">
                  <c:v>0.34183852042105339</c:v>
                </c:pt>
                <c:pt idx="40">
                  <c:v>0.34061314360635681</c:v>
                </c:pt>
                <c:pt idx="41">
                  <c:v>0.33804106251201321</c:v>
                </c:pt>
                <c:pt idx="42">
                  <c:v>0.32697256862596941</c:v>
                </c:pt>
                <c:pt idx="43">
                  <c:v>0.32396735348339284</c:v>
                </c:pt>
                <c:pt idx="44">
                  <c:v>0.3239492872889928</c:v>
                </c:pt>
                <c:pt idx="45">
                  <c:v>0.30570922908402914</c:v>
                </c:pt>
                <c:pt idx="46">
                  <c:v>0.29704979917476021</c:v>
                </c:pt>
                <c:pt idx="47">
                  <c:v>0.29151041930966082</c:v>
                </c:pt>
                <c:pt idx="48">
                  <c:v>0.2823809849823033</c:v>
                </c:pt>
                <c:pt idx="49">
                  <c:v>0.2837103858716899</c:v>
                </c:pt>
                <c:pt idx="50">
                  <c:v>0.27848027561414063</c:v>
                </c:pt>
                <c:pt idx="51">
                  <c:v>0.26945480211329664</c:v>
                </c:pt>
                <c:pt idx="52">
                  <c:v>0.26825067913994471</c:v>
                </c:pt>
                <c:pt idx="53">
                  <c:v>0.26711514508543294</c:v>
                </c:pt>
                <c:pt idx="54">
                  <c:v>0.2687505223761894</c:v>
                </c:pt>
                <c:pt idx="55">
                  <c:v>0.26616602121208832</c:v>
                </c:pt>
                <c:pt idx="56">
                  <c:v>0.26603026633932869</c:v>
                </c:pt>
                <c:pt idx="57">
                  <c:v>0.27342404459062214</c:v>
                </c:pt>
                <c:pt idx="58">
                  <c:v>0.27600497104141103</c:v>
                </c:pt>
                <c:pt idx="59">
                  <c:v>0.28308508280622741</c:v>
                </c:pt>
                <c:pt idx="60">
                  <c:v>0.29312183535276687</c:v>
                </c:pt>
                <c:pt idx="61">
                  <c:v>0.29951417613074599</c:v>
                </c:pt>
                <c:pt idx="62">
                  <c:v>0.30512236470798221</c:v>
                </c:pt>
                <c:pt idx="63">
                  <c:v>0.30375065958782616</c:v>
                </c:pt>
                <c:pt idx="64">
                  <c:v>0.30014452289584437</c:v>
                </c:pt>
                <c:pt idx="65">
                  <c:v>0.30801155435363514</c:v>
                </c:pt>
                <c:pt idx="66">
                  <c:v>0.31258134770048768</c:v>
                </c:pt>
                <c:pt idx="67">
                  <c:v>0.3005220424167741</c:v>
                </c:pt>
                <c:pt idx="68">
                  <c:v>0.27596673030342195</c:v>
                </c:pt>
                <c:pt idx="69">
                  <c:v>0.24924929790934769</c:v>
                </c:pt>
                <c:pt idx="70">
                  <c:v>0.22341927156164698</c:v>
                </c:pt>
                <c:pt idx="71">
                  <c:v>0.19932805404927501</c:v>
                </c:pt>
                <c:pt idx="72">
                  <c:v>0.16488822064426281</c:v>
                </c:pt>
                <c:pt idx="73">
                  <c:v>0.12519174798304164</c:v>
                </c:pt>
                <c:pt idx="74">
                  <c:v>9.2033912451966154E-2</c:v>
                </c:pt>
                <c:pt idx="75">
                  <c:v>6.8596866128850839E-2</c:v>
                </c:pt>
                <c:pt idx="76">
                  <c:v>4.8915663357975932E-2</c:v>
                </c:pt>
                <c:pt idx="77">
                  <c:v>2.6261612112240013E-2</c:v>
                </c:pt>
                <c:pt idx="78">
                  <c:v>2.3141473861369452E-3</c:v>
                </c:pt>
                <c:pt idx="79">
                  <c:v>-1.3341114443309373E-2</c:v>
                </c:pt>
                <c:pt idx="80">
                  <c:v>-2.3352522312103115E-2</c:v>
                </c:pt>
                <c:pt idx="81">
                  <c:v>-3.412651448790395E-2</c:v>
                </c:pt>
                <c:pt idx="82">
                  <c:v>-3.5863120971998237E-2</c:v>
                </c:pt>
                <c:pt idx="83">
                  <c:v>-3.9933284056122918E-2</c:v>
                </c:pt>
                <c:pt idx="84">
                  <c:v>-3.8574029957943179E-2</c:v>
                </c:pt>
                <c:pt idx="85">
                  <c:v>-2.7458751720801134E-2</c:v>
                </c:pt>
                <c:pt idx="86">
                  <c:v>-1.9845982419954555E-2</c:v>
                </c:pt>
                <c:pt idx="87">
                  <c:v>-1.3127026967774685E-2</c:v>
                </c:pt>
                <c:pt idx="88">
                  <c:v>-1.2123896537159803E-2</c:v>
                </c:pt>
                <c:pt idx="89">
                  <c:v>-2.8812561397483206E-2</c:v>
                </c:pt>
                <c:pt idx="90">
                  <c:v>-4.1518713268891193E-2</c:v>
                </c:pt>
                <c:pt idx="91">
                  <c:v>-4.6428962556467016E-2</c:v>
                </c:pt>
                <c:pt idx="92">
                  <c:v>-6.4445533145556469E-2</c:v>
                </c:pt>
                <c:pt idx="93">
                  <c:v>-7.3886824062229864E-2</c:v>
                </c:pt>
                <c:pt idx="94">
                  <c:v>-7.9341278554864572E-2</c:v>
                </c:pt>
                <c:pt idx="95">
                  <c:v>-7.5893194244100431E-2</c:v>
                </c:pt>
                <c:pt idx="96">
                  <c:v>-6.5966385229283553E-2</c:v>
                </c:pt>
                <c:pt idx="97">
                  <c:v>-6.9533118675480135E-2</c:v>
                </c:pt>
                <c:pt idx="98">
                  <c:v>-9.2553817112488099E-2</c:v>
                </c:pt>
                <c:pt idx="99">
                  <c:v>-0.10403384499730814</c:v>
                </c:pt>
                <c:pt idx="100">
                  <c:v>-0.12359847921112332</c:v>
                </c:pt>
                <c:pt idx="101">
                  <c:v>-0.13659632520578818</c:v>
                </c:pt>
                <c:pt idx="102">
                  <c:v>-0.14455109491526508</c:v>
                </c:pt>
                <c:pt idx="103">
                  <c:v>-0.16208981478654144</c:v>
                </c:pt>
                <c:pt idx="104">
                  <c:v>-0.1635300322468223</c:v>
                </c:pt>
                <c:pt idx="105">
                  <c:v>-0.16474058277666739</c:v>
                </c:pt>
                <c:pt idx="106">
                  <c:v>-0.17002263845280738</c:v>
                </c:pt>
                <c:pt idx="107">
                  <c:v>-0.18679048534240333</c:v>
                </c:pt>
                <c:pt idx="108">
                  <c:v>-0.2138652070896882</c:v>
                </c:pt>
                <c:pt idx="109">
                  <c:v>-0.25734499682844703</c:v>
                </c:pt>
                <c:pt idx="110">
                  <c:v>-0.28920278089731977</c:v>
                </c:pt>
                <c:pt idx="111">
                  <c:v>-0.32331454535247384</c:v>
                </c:pt>
                <c:pt idx="112">
                  <c:v>-0.35699812387331964</c:v>
                </c:pt>
                <c:pt idx="113">
                  <c:v>-0.39716269823712264</c:v>
                </c:pt>
                <c:pt idx="114">
                  <c:v>-0.43146947017016796</c:v>
                </c:pt>
                <c:pt idx="115">
                  <c:v>-0.46081955580769796</c:v>
                </c:pt>
                <c:pt idx="116">
                  <c:v>-0.48230462745691288</c:v>
                </c:pt>
                <c:pt idx="117">
                  <c:v>-0.50216864538846473</c:v>
                </c:pt>
                <c:pt idx="118">
                  <c:v>-0.53642468817402389</c:v>
                </c:pt>
                <c:pt idx="119">
                  <c:v>-0.55406364305314948</c:v>
                </c:pt>
                <c:pt idx="120">
                  <c:v>-0.59557383643579453</c:v>
                </c:pt>
                <c:pt idx="121">
                  <c:v>-0.63260504241572357</c:v>
                </c:pt>
                <c:pt idx="122">
                  <c:v>-0.66519540710400482</c:v>
                </c:pt>
                <c:pt idx="123">
                  <c:v>-0.69083778436710452</c:v>
                </c:pt>
                <c:pt idx="124">
                  <c:v>-0.69123363558106676</c:v>
                </c:pt>
                <c:pt idx="125">
                  <c:v>-0.64050622627801879</c:v>
                </c:pt>
                <c:pt idx="126">
                  <c:v>-0.58706281243165859</c:v>
                </c:pt>
                <c:pt idx="127">
                  <c:v>-0.49607340410071638</c:v>
                </c:pt>
                <c:pt idx="128">
                  <c:v>-0.4116164191253936</c:v>
                </c:pt>
                <c:pt idx="129">
                  <c:v>-0.31261054221225743</c:v>
                </c:pt>
                <c:pt idx="130">
                  <c:v>-0.18644136959958388</c:v>
                </c:pt>
                <c:pt idx="131">
                  <c:v>-7.7253302474423566E-2</c:v>
                </c:pt>
                <c:pt idx="132">
                  <c:v>-5.1760071470123292E-3</c:v>
                </c:pt>
                <c:pt idx="133">
                  <c:v>1.6743353417849691E-2</c:v>
                </c:pt>
                <c:pt idx="134">
                  <c:v>-6.9153931128806175E-4</c:v>
                </c:pt>
                <c:pt idx="135">
                  <c:v>-5.3421807571436631E-3</c:v>
                </c:pt>
                <c:pt idx="136">
                  <c:v>1.5864104772678172E-2</c:v>
                </c:pt>
                <c:pt idx="137">
                  <c:v>2.7966087546207292E-2</c:v>
                </c:pt>
                <c:pt idx="138">
                  <c:v>7.9605757978272688E-3</c:v>
                </c:pt>
                <c:pt idx="139">
                  <c:v>-6.4968218390074245E-2</c:v>
                </c:pt>
                <c:pt idx="140">
                  <c:v>-6.6634258295993648E-2</c:v>
                </c:pt>
                <c:pt idx="141">
                  <c:v>-3.7394452369355104E-2</c:v>
                </c:pt>
                <c:pt idx="142">
                  <c:v>-2.7968725014881873E-2</c:v>
                </c:pt>
                <c:pt idx="143">
                  <c:v>-0.11296536572197045</c:v>
                </c:pt>
                <c:pt idx="144">
                  <c:v>-0.24518095164213732</c:v>
                </c:pt>
                <c:pt idx="145">
                  <c:v>-0.34243052056850193</c:v>
                </c:pt>
                <c:pt idx="146">
                  <c:v>-0.36284225695913291</c:v>
                </c:pt>
                <c:pt idx="147">
                  <c:v>-0.42250660302104254</c:v>
                </c:pt>
                <c:pt idx="148">
                  <c:v>-0.44798279786224171</c:v>
                </c:pt>
                <c:pt idx="149">
                  <c:v>-0.45782417641040846</c:v>
                </c:pt>
                <c:pt idx="150">
                  <c:v>-0.38776550844032887</c:v>
                </c:pt>
                <c:pt idx="151">
                  <c:v>-0.29272744135467843</c:v>
                </c:pt>
                <c:pt idx="152">
                  <c:v>-0.12395338256919983</c:v>
                </c:pt>
                <c:pt idx="153">
                  <c:v>-4.3354941390771964E-2</c:v>
                </c:pt>
                <c:pt idx="154">
                  <c:v>4.8728601242033709E-2</c:v>
                </c:pt>
                <c:pt idx="155">
                  <c:v>0.12969889949024957</c:v>
                </c:pt>
                <c:pt idx="156">
                  <c:v>0.19647572258237786</c:v>
                </c:pt>
                <c:pt idx="157">
                  <c:v>0.22705755929608618</c:v>
                </c:pt>
                <c:pt idx="158">
                  <c:v>0.28871301476853822</c:v>
                </c:pt>
                <c:pt idx="159">
                  <c:v>0.31830390313192686</c:v>
                </c:pt>
                <c:pt idx="160">
                  <c:v>0.47191811252328975</c:v>
                </c:pt>
                <c:pt idx="161">
                  <c:v>0.6382880389858393</c:v>
                </c:pt>
                <c:pt idx="162">
                  <c:v>0.79348060045998559</c:v>
                </c:pt>
                <c:pt idx="163">
                  <c:v>0.9900093898000103</c:v>
                </c:pt>
                <c:pt idx="164">
                  <c:v>1.20237298233976</c:v>
                </c:pt>
                <c:pt idx="165">
                  <c:v>1.3760197152858729</c:v>
                </c:pt>
                <c:pt idx="166">
                  <c:v>1.4856669399487628</c:v>
                </c:pt>
                <c:pt idx="167">
                  <c:v>1.4817888768555354</c:v>
                </c:pt>
                <c:pt idx="168">
                  <c:v>1.5166479398377533</c:v>
                </c:pt>
                <c:pt idx="169">
                  <c:v>1.4971469896454537</c:v>
                </c:pt>
                <c:pt idx="170">
                  <c:v>1.4187678328361759</c:v>
                </c:pt>
                <c:pt idx="171">
                  <c:v>1.4011718213450073</c:v>
                </c:pt>
                <c:pt idx="172">
                  <c:v>1.4359984918230584</c:v>
                </c:pt>
                <c:pt idx="173">
                  <c:v>1.5069721347074534</c:v>
                </c:pt>
                <c:pt idx="174">
                  <c:v>1.6605051048267436</c:v>
                </c:pt>
                <c:pt idx="175">
                  <c:v>1.7773865646758757</c:v>
                </c:pt>
                <c:pt idx="176">
                  <c:v>1.9335733288020649</c:v>
                </c:pt>
                <c:pt idx="177">
                  <c:v>2.1351083375897644</c:v>
                </c:pt>
                <c:pt idx="178">
                  <c:v>2.2898761080492034</c:v>
                </c:pt>
                <c:pt idx="179">
                  <c:v>2.3949824632092955</c:v>
                </c:pt>
                <c:pt idx="180">
                  <c:v>2.4774587837531024</c:v>
                </c:pt>
                <c:pt idx="181">
                  <c:v>2.4136539608888428</c:v>
                </c:pt>
                <c:pt idx="182">
                  <c:v>2.4017201079967676</c:v>
                </c:pt>
                <c:pt idx="183">
                  <c:v>2.4804980654388911</c:v>
                </c:pt>
                <c:pt idx="184">
                  <c:v>2.5932629704057057</c:v>
                </c:pt>
                <c:pt idx="185">
                  <c:v>2.6773133087534222</c:v>
                </c:pt>
                <c:pt idx="186">
                  <c:v>2.7828620757321505</c:v>
                </c:pt>
                <c:pt idx="187">
                  <c:v>2.9011084047281401</c:v>
                </c:pt>
                <c:pt idx="188">
                  <c:v>3.2363144940488544</c:v>
                </c:pt>
                <c:pt idx="189">
                  <c:v>3.5783757078638887</c:v>
                </c:pt>
                <c:pt idx="190">
                  <c:v>3.8500283983232717</c:v>
                </c:pt>
                <c:pt idx="191">
                  <c:v>4.0754176748170261</c:v>
                </c:pt>
                <c:pt idx="192">
                  <c:v>4.2827501165980442</c:v>
                </c:pt>
                <c:pt idx="193">
                  <c:v>4.4563199219317751</c:v>
                </c:pt>
                <c:pt idx="194">
                  <c:v>4.6274344284635118</c:v>
                </c:pt>
                <c:pt idx="195">
                  <c:v>4.7182920257864449</c:v>
                </c:pt>
                <c:pt idx="196">
                  <c:v>4.7417281864883849</c:v>
                </c:pt>
                <c:pt idx="197">
                  <c:v>4.7657929042075056</c:v>
                </c:pt>
                <c:pt idx="198">
                  <c:v>4.8077258283740587</c:v>
                </c:pt>
                <c:pt idx="199">
                  <c:v>4.9492653215923275</c:v>
                </c:pt>
                <c:pt idx="200">
                  <c:v>5.248764833857348</c:v>
                </c:pt>
                <c:pt idx="201">
                  <c:v>5.6998418352778106</c:v>
                </c:pt>
                <c:pt idx="202">
                  <c:v>6.2408575225044824</c:v>
                </c:pt>
                <c:pt idx="203">
                  <c:v>6.8340323124990805</c:v>
                </c:pt>
                <c:pt idx="204">
                  <c:v>7.4016817316041612</c:v>
                </c:pt>
                <c:pt idx="205">
                  <c:v>7.8683988974368289</c:v>
                </c:pt>
                <c:pt idx="206">
                  <c:v>8.219802324506114</c:v>
                </c:pt>
                <c:pt idx="207">
                  <c:v>8.433755386974676</c:v>
                </c:pt>
                <c:pt idx="208">
                  <c:v>8.4413335080114287</c:v>
                </c:pt>
                <c:pt idx="209">
                  <c:v>8.3822827408351319</c:v>
                </c:pt>
                <c:pt idx="210">
                  <c:v>8.1073660280821791</c:v>
                </c:pt>
                <c:pt idx="211">
                  <c:v>7.7708750280677359</c:v>
                </c:pt>
                <c:pt idx="212">
                  <c:v>7.6978039601984234</c:v>
                </c:pt>
                <c:pt idx="213">
                  <c:v>7.7736764478592315</c:v>
                </c:pt>
                <c:pt idx="214">
                  <c:v>7.842766616735326</c:v>
                </c:pt>
                <c:pt idx="215">
                  <c:v>7.9190951365957787</c:v>
                </c:pt>
                <c:pt idx="216">
                  <c:v>7.9736036404123061</c:v>
                </c:pt>
                <c:pt idx="217">
                  <c:v>8.2950811216616422</c:v>
                </c:pt>
                <c:pt idx="218">
                  <c:v>8.7996949199908805</c:v>
                </c:pt>
                <c:pt idx="219">
                  <c:v>9.1453350274260803</c:v>
                </c:pt>
                <c:pt idx="220">
                  <c:v>9.4996299647815849</c:v>
                </c:pt>
                <c:pt idx="221">
                  <c:v>10.200390892159774</c:v>
                </c:pt>
                <c:pt idx="222">
                  <c:v>11.500313975807737</c:v>
                </c:pt>
                <c:pt idx="223">
                  <c:v>11.882978804057773</c:v>
                </c:pt>
                <c:pt idx="224">
                  <c:v>12.651104110740752</c:v>
                </c:pt>
                <c:pt idx="225">
                  <c:v>13.774265544640368</c:v>
                </c:pt>
                <c:pt idx="226">
                  <c:v>14.28359810630632</c:v>
                </c:pt>
                <c:pt idx="227">
                  <c:v>14.375781761427518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91536"/>
        <c:axId val="171393712"/>
      </c:scatterChart>
      <c:valAx>
        <c:axId val="171391536"/>
        <c:scaling>
          <c:orientation val="minMax"/>
          <c:max val="22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171393712"/>
        <c:crosses val="autoZero"/>
        <c:crossBetween val="midCat"/>
        <c:majorUnit val="2"/>
      </c:valAx>
      <c:valAx>
        <c:axId val="171393712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Rayonnement (kW/m²)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171391536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mesurées sur la face supérieure du bûcher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Test!$J$33:$L$33</c:f>
              <c:strCache>
                <c:ptCount val="1"/>
                <c:pt idx="0">
                  <c:v>Th1o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Meas!$AD$2:$AD$1000</c:f>
              <c:numCache>
                <c:formatCode>General</c:formatCode>
                <c:ptCount val="999"/>
                <c:pt idx="0">
                  <c:v>18.077000000000002</c:v>
                </c:pt>
                <c:pt idx="1">
                  <c:v>17.966999999999999</c:v>
                </c:pt>
                <c:pt idx="2">
                  <c:v>17.922000000000001</c:v>
                </c:pt>
                <c:pt idx="3">
                  <c:v>17.940999999999999</c:v>
                </c:pt>
                <c:pt idx="4">
                  <c:v>17.966999999999999</c:v>
                </c:pt>
                <c:pt idx="5">
                  <c:v>17.984999999999999</c:v>
                </c:pt>
                <c:pt idx="6">
                  <c:v>17.949000000000002</c:v>
                </c:pt>
                <c:pt idx="7">
                  <c:v>18.021999999999998</c:v>
                </c:pt>
                <c:pt idx="8">
                  <c:v>18.021999999999998</c:v>
                </c:pt>
                <c:pt idx="9">
                  <c:v>18.021999999999998</c:v>
                </c:pt>
                <c:pt idx="10">
                  <c:v>18.004000000000001</c:v>
                </c:pt>
                <c:pt idx="11">
                  <c:v>18.096</c:v>
                </c:pt>
                <c:pt idx="12">
                  <c:v>18.151</c:v>
                </c:pt>
                <c:pt idx="13">
                  <c:v>18.077000000000002</c:v>
                </c:pt>
                <c:pt idx="14">
                  <c:v>18.169</c:v>
                </c:pt>
                <c:pt idx="15">
                  <c:v>18.242999999999999</c:v>
                </c:pt>
                <c:pt idx="16">
                  <c:v>18.28</c:v>
                </c:pt>
                <c:pt idx="17">
                  <c:v>18.396999999999998</c:v>
                </c:pt>
                <c:pt idx="18">
                  <c:v>18.478999999999999</c:v>
                </c:pt>
                <c:pt idx="19">
                  <c:v>18.581</c:v>
                </c:pt>
                <c:pt idx="20">
                  <c:v>18.780999999999999</c:v>
                </c:pt>
                <c:pt idx="21">
                  <c:v>18.818000000000001</c:v>
                </c:pt>
                <c:pt idx="22">
                  <c:v>19.012</c:v>
                </c:pt>
                <c:pt idx="23">
                  <c:v>19.149000000000001</c:v>
                </c:pt>
                <c:pt idx="24">
                  <c:v>19.373999999999999</c:v>
                </c:pt>
                <c:pt idx="25">
                  <c:v>19.649999999999999</c:v>
                </c:pt>
                <c:pt idx="26">
                  <c:v>19.925999999999998</c:v>
                </c:pt>
                <c:pt idx="27">
                  <c:v>20.286999999999999</c:v>
                </c:pt>
                <c:pt idx="28">
                  <c:v>20.425999999999998</c:v>
                </c:pt>
                <c:pt idx="29">
                  <c:v>20.664999999999999</c:v>
                </c:pt>
                <c:pt idx="30">
                  <c:v>20.901</c:v>
                </c:pt>
                <c:pt idx="31">
                  <c:v>21.202999999999999</c:v>
                </c:pt>
                <c:pt idx="32">
                  <c:v>21.581</c:v>
                </c:pt>
                <c:pt idx="33">
                  <c:v>21.966999999999999</c:v>
                </c:pt>
                <c:pt idx="34">
                  <c:v>22.541</c:v>
                </c:pt>
                <c:pt idx="35">
                  <c:v>23.349</c:v>
                </c:pt>
                <c:pt idx="36">
                  <c:v>24.24</c:v>
                </c:pt>
                <c:pt idx="37">
                  <c:v>25.041</c:v>
                </c:pt>
                <c:pt idx="38">
                  <c:v>25.905999999999999</c:v>
                </c:pt>
                <c:pt idx="39">
                  <c:v>26.943000000000001</c:v>
                </c:pt>
                <c:pt idx="40">
                  <c:v>27.786999999999999</c:v>
                </c:pt>
                <c:pt idx="41">
                  <c:v>28.841999999999999</c:v>
                </c:pt>
                <c:pt idx="42">
                  <c:v>29.678999999999998</c:v>
                </c:pt>
                <c:pt idx="43">
                  <c:v>30.443000000000001</c:v>
                </c:pt>
                <c:pt idx="44">
                  <c:v>30.643000000000001</c:v>
                </c:pt>
                <c:pt idx="45">
                  <c:v>31.134</c:v>
                </c:pt>
                <c:pt idx="46">
                  <c:v>31.661999999999999</c:v>
                </c:pt>
                <c:pt idx="47">
                  <c:v>31.753</c:v>
                </c:pt>
                <c:pt idx="48">
                  <c:v>32.08</c:v>
                </c:pt>
                <c:pt idx="49">
                  <c:v>32.844000000000001</c:v>
                </c:pt>
                <c:pt idx="50">
                  <c:v>32.988999999999997</c:v>
                </c:pt>
                <c:pt idx="51">
                  <c:v>33.170999999999999</c:v>
                </c:pt>
                <c:pt idx="52">
                  <c:v>33.335000000000001</c:v>
                </c:pt>
                <c:pt idx="53">
                  <c:v>33.607999999999997</c:v>
                </c:pt>
                <c:pt idx="54">
                  <c:v>33.863</c:v>
                </c:pt>
                <c:pt idx="55">
                  <c:v>33.808</c:v>
                </c:pt>
                <c:pt idx="56">
                  <c:v>33.997999999999998</c:v>
                </c:pt>
                <c:pt idx="57">
                  <c:v>34.554000000000002</c:v>
                </c:pt>
                <c:pt idx="58">
                  <c:v>35.081000000000003</c:v>
                </c:pt>
                <c:pt idx="59">
                  <c:v>36.159999999999997</c:v>
                </c:pt>
                <c:pt idx="60">
                  <c:v>36.186</c:v>
                </c:pt>
                <c:pt idx="61">
                  <c:v>37.380000000000003</c:v>
                </c:pt>
                <c:pt idx="62">
                  <c:v>39.314</c:v>
                </c:pt>
                <c:pt idx="63">
                  <c:v>41.594000000000001</c:v>
                </c:pt>
                <c:pt idx="64">
                  <c:v>44.164999999999999</c:v>
                </c:pt>
                <c:pt idx="65">
                  <c:v>47.067</c:v>
                </c:pt>
                <c:pt idx="66">
                  <c:v>50.368000000000002</c:v>
                </c:pt>
                <c:pt idx="67">
                  <c:v>53.182000000000002</c:v>
                </c:pt>
                <c:pt idx="68">
                  <c:v>56.328000000000003</c:v>
                </c:pt>
                <c:pt idx="69">
                  <c:v>59.220999999999997</c:v>
                </c:pt>
                <c:pt idx="70">
                  <c:v>61.478999999999999</c:v>
                </c:pt>
                <c:pt idx="71">
                  <c:v>64.358000000000004</c:v>
                </c:pt>
                <c:pt idx="72">
                  <c:v>67.566000000000003</c:v>
                </c:pt>
                <c:pt idx="73">
                  <c:v>71.340999999999994</c:v>
                </c:pt>
                <c:pt idx="74">
                  <c:v>77.435000000000002</c:v>
                </c:pt>
                <c:pt idx="75">
                  <c:v>86.968000000000004</c:v>
                </c:pt>
                <c:pt idx="76">
                  <c:v>95.617999999999995</c:v>
                </c:pt>
                <c:pt idx="77">
                  <c:v>103.105</c:v>
                </c:pt>
                <c:pt idx="78">
                  <c:v>110.883</c:v>
                </c:pt>
                <c:pt idx="79">
                  <c:v>116.693</c:v>
                </c:pt>
                <c:pt idx="80">
                  <c:v>122.14400000000001</c:v>
                </c:pt>
                <c:pt idx="81">
                  <c:v>127.369</c:v>
                </c:pt>
                <c:pt idx="82">
                  <c:v>131.93600000000001</c:v>
                </c:pt>
                <c:pt idx="83">
                  <c:v>142.48599999999999</c:v>
                </c:pt>
                <c:pt idx="84">
                  <c:v>150.995</c:v>
                </c:pt>
                <c:pt idx="85">
                  <c:v>161.63399999999999</c:v>
                </c:pt>
                <c:pt idx="86">
                  <c:v>198.49799999999999</c:v>
                </c:pt>
                <c:pt idx="87">
                  <c:v>251.46100000000001</c:v>
                </c:pt>
                <c:pt idx="88">
                  <c:v>286.762</c:v>
                </c:pt>
                <c:pt idx="89">
                  <c:v>315.65499999999997</c:v>
                </c:pt>
                <c:pt idx="90">
                  <c:v>345.92700000000002</c:v>
                </c:pt>
                <c:pt idx="91">
                  <c:v>382.65499999999997</c:v>
                </c:pt>
                <c:pt idx="92">
                  <c:v>398.62900000000002</c:v>
                </c:pt>
                <c:pt idx="93">
                  <c:v>417.89</c:v>
                </c:pt>
                <c:pt idx="94">
                  <c:v>435.334</c:v>
                </c:pt>
                <c:pt idx="95">
                  <c:v>453.00900000000001</c:v>
                </c:pt>
                <c:pt idx="96">
                  <c:v>465.608</c:v>
                </c:pt>
                <c:pt idx="97">
                  <c:v>479.77800000000002</c:v>
                </c:pt>
                <c:pt idx="98">
                  <c:v>488.83</c:v>
                </c:pt>
                <c:pt idx="99">
                  <c:v>495.63200000000001</c:v>
                </c:pt>
                <c:pt idx="100">
                  <c:v>502</c:v>
                </c:pt>
                <c:pt idx="101">
                  <c:v>509.06</c:v>
                </c:pt>
                <c:pt idx="102">
                  <c:v>523.76</c:v>
                </c:pt>
                <c:pt idx="103">
                  <c:v>538.41</c:v>
                </c:pt>
                <c:pt idx="104">
                  <c:v>559.81100000000004</c:v>
                </c:pt>
                <c:pt idx="105">
                  <c:v>577.37699999999995</c:v>
                </c:pt>
                <c:pt idx="106">
                  <c:v>594.59799999999996</c:v>
                </c:pt>
                <c:pt idx="107">
                  <c:v>613.60400000000004</c:v>
                </c:pt>
                <c:pt idx="108">
                  <c:v>628.93200000000002</c:v>
                </c:pt>
                <c:pt idx="109">
                  <c:v>643.84400000000005</c:v>
                </c:pt>
                <c:pt idx="110">
                  <c:v>658.16200000000003</c:v>
                </c:pt>
                <c:pt idx="111">
                  <c:v>664.15899999999999</c:v>
                </c:pt>
                <c:pt idx="112">
                  <c:v>673.93499999999995</c:v>
                </c:pt>
                <c:pt idx="113">
                  <c:v>687.42499999999995</c:v>
                </c:pt>
                <c:pt idx="114">
                  <c:v>701.74699999999996</c:v>
                </c:pt>
                <c:pt idx="115">
                  <c:v>708.23800000000006</c:v>
                </c:pt>
                <c:pt idx="116">
                  <c:v>718.96299999999997</c:v>
                </c:pt>
                <c:pt idx="117">
                  <c:v>737.49699999999996</c:v>
                </c:pt>
                <c:pt idx="118">
                  <c:v>751.495</c:v>
                </c:pt>
                <c:pt idx="119">
                  <c:v>748.99800000000005</c:v>
                </c:pt>
                <c:pt idx="120">
                  <c:v>751.25400000000002</c:v>
                </c:pt>
                <c:pt idx="121">
                  <c:v>754.572</c:v>
                </c:pt>
                <c:pt idx="122">
                  <c:v>765.65200000000004</c:v>
                </c:pt>
                <c:pt idx="123">
                  <c:v>770.20699999999999</c:v>
                </c:pt>
                <c:pt idx="124">
                  <c:v>777.13599999999997</c:v>
                </c:pt>
                <c:pt idx="125">
                  <c:v>780.14499999999998</c:v>
                </c:pt>
                <c:pt idx="126">
                  <c:v>783.11800000000005</c:v>
                </c:pt>
                <c:pt idx="127">
                  <c:v>787.005</c:v>
                </c:pt>
                <c:pt idx="128">
                  <c:v>794.72</c:v>
                </c:pt>
                <c:pt idx="129">
                  <c:v>801.13300000000004</c:v>
                </c:pt>
                <c:pt idx="130">
                  <c:v>807.11</c:v>
                </c:pt>
                <c:pt idx="131">
                  <c:v>804.65899999999999</c:v>
                </c:pt>
                <c:pt idx="132">
                  <c:v>814.37</c:v>
                </c:pt>
                <c:pt idx="133">
                  <c:v>823.56500000000005</c:v>
                </c:pt>
                <c:pt idx="134">
                  <c:v>829.58600000000001</c:v>
                </c:pt>
                <c:pt idx="135">
                  <c:v>831.30700000000002</c:v>
                </c:pt>
                <c:pt idx="136">
                  <c:v>834.697</c:v>
                </c:pt>
                <c:pt idx="137">
                  <c:v>838.73900000000003</c:v>
                </c:pt>
                <c:pt idx="138">
                  <c:v>844.58500000000004</c:v>
                </c:pt>
                <c:pt idx="139">
                  <c:v>853.93</c:v>
                </c:pt>
                <c:pt idx="140">
                  <c:v>861.97199999999998</c:v>
                </c:pt>
                <c:pt idx="141">
                  <c:v>867.298</c:v>
                </c:pt>
                <c:pt idx="142">
                  <c:v>863.15800000000002</c:v>
                </c:pt>
                <c:pt idx="143">
                  <c:v>866.62300000000005</c:v>
                </c:pt>
                <c:pt idx="144">
                  <c:v>872.07299999999998</c:v>
                </c:pt>
                <c:pt idx="145">
                  <c:v>871.39599999999996</c:v>
                </c:pt>
                <c:pt idx="146">
                  <c:v>870.40800000000002</c:v>
                </c:pt>
                <c:pt idx="147">
                  <c:v>868.70699999999999</c:v>
                </c:pt>
                <c:pt idx="148">
                  <c:v>865.88300000000004</c:v>
                </c:pt>
                <c:pt idx="149">
                  <c:v>861.27700000000004</c:v>
                </c:pt>
                <c:pt idx="150">
                  <c:v>859.36199999999997</c:v>
                </c:pt>
                <c:pt idx="151">
                  <c:v>861.25900000000001</c:v>
                </c:pt>
                <c:pt idx="152">
                  <c:v>862.71</c:v>
                </c:pt>
                <c:pt idx="153">
                  <c:v>859.79200000000003</c:v>
                </c:pt>
                <c:pt idx="154">
                  <c:v>862.56100000000004</c:v>
                </c:pt>
                <c:pt idx="155">
                  <c:v>867.11</c:v>
                </c:pt>
                <c:pt idx="156">
                  <c:v>872.77300000000002</c:v>
                </c:pt>
                <c:pt idx="157">
                  <c:v>877.20899999999995</c:v>
                </c:pt>
                <c:pt idx="158">
                  <c:v>880.87800000000004</c:v>
                </c:pt>
                <c:pt idx="159">
                  <c:v>880.13400000000001</c:v>
                </c:pt>
                <c:pt idx="160">
                  <c:v>876.78599999999994</c:v>
                </c:pt>
                <c:pt idx="161">
                  <c:v>871.32399999999996</c:v>
                </c:pt>
                <c:pt idx="162">
                  <c:v>872.05499999999995</c:v>
                </c:pt>
                <c:pt idx="163">
                  <c:v>870.976</c:v>
                </c:pt>
                <c:pt idx="164">
                  <c:v>868.81700000000001</c:v>
                </c:pt>
                <c:pt idx="165">
                  <c:v>863.42200000000003</c:v>
                </c:pt>
                <c:pt idx="166">
                  <c:v>861.12400000000002</c:v>
                </c:pt>
                <c:pt idx="167">
                  <c:v>852.88400000000001</c:v>
                </c:pt>
                <c:pt idx="168">
                  <c:v>848.01099999999997</c:v>
                </c:pt>
                <c:pt idx="169">
                  <c:v>847.048</c:v>
                </c:pt>
                <c:pt idx="170">
                  <c:v>850.06600000000003</c:v>
                </c:pt>
                <c:pt idx="171">
                  <c:v>850.97500000000002</c:v>
                </c:pt>
                <c:pt idx="172">
                  <c:v>858.07799999999997</c:v>
                </c:pt>
                <c:pt idx="173">
                  <c:v>860.97799999999995</c:v>
                </c:pt>
                <c:pt idx="174">
                  <c:v>867.76400000000001</c:v>
                </c:pt>
                <c:pt idx="175">
                  <c:v>869.20899999999995</c:v>
                </c:pt>
                <c:pt idx="176">
                  <c:v>872.68600000000004</c:v>
                </c:pt>
                <c:pt idx="177">
                  <c:v>875.33799999999997</c:v>
                </c:pt>
                <c:pt idx="178">
                  <c:v>878.04600000000005</c:v>
                </c:pt>
                <c:pt idx="179">
                  <c:v>879.67499999999995</c:v>
                </c:pt>
                <c:pt idx="180">
                  <c:v>879.41899999999998</c:v>
                </c:pt>
                <c:pt idx="181">
                  <c:v>881.49</c:v>
                </c:pt>
                <c:pt idx="182">
                  <c:v>886.88599999999997</c:v>
                </c:pt>
                <c:pt idx="183">
                  <c:v>887.76700000000005</c:v>
                </c:pt>
                <c:pt idx="184">
                  <c:v>887.08799999999997</c:v>
                </c:pt>
                <c:pt idx="185">
                  <c:v>888.50099999999998</c:v>
                </c:pt>
                <c:pt idx="186">
                  <c:v>891.23599999999999</c:v>
                </c:pt>
                <c:pt idx="187">
                  <c:v>898.02300000000002</c:v>
                </c:pt>
                <c:pt idx="188">
                  <c:v>898.02300000000002</c:v>
                </c:pt>
                <c:pt idx="189">
                  <c:v>897.96799999999996</c:v>
                </c:pt>
                <c:pt idx="190">
                  <c:v>909.26499999999999</c:v>
                </c:pt>
                <c:pt idx="191">
                  <c:v>912.81200000000001</c:v>
                </c:pt>
                <c:pt idx="192">
                  <c:v>914.64800000000002</c:v>
                </c:pt>
                <c:pt idx="193">
                  <c:v>918.29600000000005</c:v>
                </c:pt>
                <c:pt idx="194">
                  <c:v>924.76900000000001</c:v>
                </c:pt>
                <c:pt idx="195">
                  <c:v>929.82100000000003</c:v>
                </c:pt>
                <c:pt idx="196">
                  <c:v>933.55</c:v>
                </c:pt>
                <c:pt idx="197">
                  <c:v>934.52499999999998</c:v>
                </c:pt>
                <c:pt idx="198">
                  <c:v>936.78</c:v>
                </c:pt>
                <c:pt idx="199">
                  <c:v>944.11599999999999</c:v>
                </c:pt>
                <c:pt idx="200">
                  <c:v>947.70299999999997</c:v>
                </c:pt>
                <c:pt idx="201">
                  <c:v>951.678</c:v>
                </c:pt>
                <c:pt idx="202">
                  <c:v>954.69899999999996</c:v>
                </c:pt>
                <c:pt idx="203">
                  <c:v>953.29200000000003</c:v>
                </c:pt>
                <c:pt idx="204">
                  <c:v>948.17</c:v>
                </c:pt>
                <c:pt idx="205">
                  <c:v>950.80899999999997</c:v>
                </c:pt>
                <c:pt idx="206">
                  <c:v>957.04300000000001</c:v>
                </c:pt>
                <c:pt idx="207">
                  <c:v>950.14599999999996</c:v>
                </c:pt>
                <c:pt idx="208">
                  <c:v>948.59699999999998</c:v>
                </c:pt>
                <c:pt idx="209">
                  <c:v>950.89200000000005</c:v>
                </c:pt>
                <c:pt idx="210">
                  <c:v>949.34299999999996</c:v>
                </c:pt>
                <c:pt idx="211">
                  <c:v>949.58600000000001</c:v>
                </c:pt>
                <c:pt idx="212">
                  <c:v>944.06799999999998</c:v>
                </c:pt>
                <c:pt idx="213">
                  <c:v>935.58799999999997</c:v>
                </c:pt>
                <c:pt idx="214">
                  <c:v>929.202</c:v>
                </c:pt>
                <c:pt idx="215">
                  <c:v>920.41499999999996</c:v>
                </c:pt>
                <c:pt idx="216">
                  <c:v>914.22400000000005</c:v>
                </c:pt>
                <c:pt idx="217">
                  <c:v>907.05600000000004</c:v>
                </c:pt>
                <c:pt idx="218">
                  <c:v>902.81799999999998</c:v>
                </c:pt>
                <c:pt idx="219">
                  <c:v>895.61800000000005</c:v>
                </c:pt>
                <c:pt idx="220">
                  <c:v>886.93</c:v>
                </c:pt>
                <c:pt idx="221">
                  <c:v>603.31200000000001</c:v>
                </c:pt>
                <c:pt idx="222">
                  <c:v>397.56900000000002</c:v>
                </c:pt>
                <c:pt idx="223">
                  <c:v>207.208</c:v>
                </c:pt>
                <c:pt idx="224">
                  <c:v>173.09299999999999</c:v>
                </c:pt>
                <c:pt idx="225">
                  <c:v>100.91</c:v>
                </c:pt>
                <c:pt idx="226">
                  <c:v>97.759</c:v>
                </c:pt>
                <c:pt idx="227">
                  <c:v>104.169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Test!$J$34:$L$34</c:f>
              <c:strCache>
                <c:ptCount val="1"/>
                <c:pt idx="0">
                  <c:v>Th2o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Meas!$AE$2:$AE$1000</c:f>
              <c:numCache>
                <c:formatCode>General</c:formatCode>
                <c:ptCount val="999"/>
                <c:pt idx="0">
                  <c:v>18.114000000000001</c:v>
                </c:pt>
                <c:pt idx="1">
                  <c:v>18.151</c:v>
                </c:pt>
                <c:pt idx="2">
                  <c:v>18.106000000000002</c:v>
                </c:pt>
                <c:pt idx="3">
                  <c:v>18.123999999999999</c:v>
                </c:pt>
                <c:pt idx="4">
                  <c:v>18.132999999999999</c:v>
                </c:pt>
                <c:pt idx="5">
                  <c:v>18.096</c:v>
                </c:pt>
                <c:pt idx="6">
                  <c:v>18.059000000000001</c:v>
                </c:pt>
                <c:pt idx="7">
                  <c:v>18.169</c:v>
                </c:pt>
                <c:pt idx="8">
                  <c:v>18.114000000000001</c:v>
                </c:pt>
                <c:pt idx="9">
                  <c:v>18.004000000000001</c:v>
                </c:pt>
                <c:pt idx="10">
                  <c:v>18.096</c:v>
                </c:pt>
                <c:pt idx="11">
                  <c:v>18.169</c:v>
                </c:pt>
                <c:pt idx="12">
                  <c:v>18.151</c:v>
                </c:pt>
                <c:pt idx="13">
                  <c:v>18.151</c:v>
                </c:pt>
                <c:pt idx="14">
                  <c:v>18.206</c:v>
                </c:pt>
                <c:pt idx="15">
                  <c:v>18.187999999999999</c:v>
                </c:pt>
                <c:pt idx="16">
                  <c:v>18.224</c:v>
                </c:pt>
                <c:pt idx="17">
                  <c:v>18.305</c:v>
                </c:pt>
                <c:pt idx="18">
                  <c:v>18.312999999999999</c:v>
                </c:pt>
                <c:pt idx="19">
                  <c:v>18.379000000000001</c:v>
                </c:pt>
                <c:pt idx="20">
                  <c:v>18.413</c:v>
                </c:pt>
                <c:pt idx="21">
                  <c:v>18.504999999999999</c:v>
                </c:pt>
                <c:pt idx="22">
                  <c:v>18.626000000000001</c:v>
                </c:pt>
                <c:pt idx="23">
                  <c:v>18.652000000000001</c:v>
                </c:pt>
                <c:pt idx="24">
                  <c:v>18.748999999999999</c:v>
                </c:pt>
                <c:pt idx="25">
                  <c:v>18.841000000000001</c:v>
                </c:pt>
                <c:pt idx="26">
                  <c:v>18.878</c:v>
                </c:pt>
                <c:pt idx="27">
                  <c:v>19.055</c:v>
                </c:pt>
                <c:pt idx="28">
                  <c:v>19.082999999999998</c:v>
                </c:pt>
                <c:pt idx="29">
                  <c:v>19.248999999999999</c:v>
                </c:pt>
                <c:pt idx="30">
                  <c:v>19.245999999999999</c:v>
                </c:pt>
                <c:pt idx="31">
                  <c:v>19.437999999999999</c:v>
                </c:pt>
                <c:pt idx="32">
                  <c:v>19.558</c:v>
                </c:pt>
                <c:pt idx="33">
                  <c:v>19.704999999999998</c:v>
                </c:pt>
                <c:pt idx="34">
                  <c:v>19.841999999999999</c:v>
                </c:pt>
                <c:pt idx="35">
                  <c:v>20.163</c:v>
                </c:pt>
                <c:pt idx="36">
                  <c:v>20.384</c:v>
                </c:pt>
                <c:pt idx="37">
                  <c:v>20.77</c:v>
                </c:pt>
                <c:pt idx="38">
                  <c:v>21.056000000000001</c:v>
                </c:pt>
                <c:pt idx="39">
                  <c:v>21.387</c:v>
                </c:pt>
                <c:pt idx="40">
                  <c:v>21.763000000000002</c:v>
                </c:pt>
                <c:pt idx="41">
                  <c:v>22.149000000000001</c:v>
                </c:pt>
                <c:pt idx="42">
                  <c:v>22.420999999999999</c:v>
                </c:pt>
                <c:pt idx="43">
                  <c:v>22.731000000000002</c:v>
                </c:pt>
                <c:pt idx="44">
                  <c:v>23.04</c:v>
                </c:pt>
                <c:pt idx="45">
                  <c:v>23.113</c:v>
                </c:pt>
                <c:pt idx="46">
                  <c:v>23.367000000000001</c:v>
                </c:pt>
                <c:pt idx="47">
                  <c:v>23.475999999999999</c:v>
                </c:pt>
                <c:pt idx="48">
                  <c:v>23.748999999999999</c:v>
                </c:pt>
                <c:pt idx="49">
                  <c:v>24.021999999999998</c:v>
                </c:pt>
                <c:pt idx="50">
                  <c:v>24.131</c:v>
                </c:pt>
                <c:pt idx="51">
                  <c:v>24.167999999999999</c:v>
                </c:pt>
                <c:pt idx="52">
                  <c:v>24.277000000000001</c:v>
                </c:pt>
                <c:pt idx="53">
                  <c:v>24.385999999999999</c:v>
                </c:pt>
                <c:pt idx="54">
                  <c:v>24.422000000000001</c:v>
                </c:pt>
                <c:pt idx="55">
                  <c:v>24.44</c:v>
                </c:pt>
                <c:pt idx="56">
                  <c:v>24.63</c:v>
                </c:pt>
                <c:pt idx="57">
                  <c:v>24.695</c:v>
                </c:pt>
                <c:pt idx="58">
                  <c:v>24.821999999999999</c:v>
                </c:pt>
                <c:pt idx="59">
                  <c:v>24.986000000000001</c:v>
                </c:pt>
                <c:pt idx="60">
                  <c:v>25.175999999999998</c:v>
                </c:pt>
                <c:pt idx="61">
                  <c:v>25.492999999999999</c:v>
                </c:pt>
                <c:pt idx="62">
                  <c:v>25.74</c:v>
                </c:pt>
                <c:pt idx="63">
                  <c:v>26.300999999999998</c:v>
                </c:pt>
                <c:pt idx="64">
                  <c:v>26.937000000000001</c:v>
                </c:pt>
                <c:pt idx="65">
                  <c:v>27.835999999999999</c:v>
                </c:pt>
                <c:pt idx="66">
                  <c:v>28.616</c:v>
                </c:pt>
                <c:pt idx="67">
                  <c:v>29.635000000000002</c:v>
                </c:pt>
                <c:pt idx="68">
                  <c:v>30.335999999999999</c:v>
                </c:pt>
                <c:pt idx="69">
                  <c:v>31.236000000000001</c:v>
                </c:pt>
                <c:pt idx="70">
                  <c:v>32.162999999999997</c:v>
                </c:pt>
                <c:pt idx="71">
                  <c:v>32.953000000000003</c:v>
                </c:pt>
                <c:pt idx="72">
                  <c:v>33.936</c:v>
                </c:pt>
                <c:pt idx="73">
                  <c:v>34.917999999999999</c:v>
                </c:pt>
                <c:pt idx="74">
                  <c:v>36.231999999999999</c:v>
                </c:pt>
                <c:pt idx="75">
                  <c:v>37.381999999999998</c:v>
                </c:pt>
                <c:pt idx="76">
                  <c:v>38.389000000000003</c:v>
                </c:pt>
                <c:pt idx="77">
                  <c:v>39.648000000000003</c:v>
                </c:pt>
                <c:pt idx="78">
                  <c:v>40.158999999999999</c:v>
                </c:pt>
                <c:pt idx="79">
                  <c:v>40.86</c:v>
                </c:pt>
                <c:pt idx="80">
                  <c:v>41.506999999999998</c:v>
                </c:pt>
                <c:pt idx="81">
                  <c:v>41.920999999999999</c:v>
                </c:pt>
                <c:pt idx="82">
                  <c:v>42.496000000000002</c:v>
                </c:pt>
                <c:pt idx="83">
                  <c:v>43.521000000000001</c:v>
                </c:pt>
                <c:pt idx="84">
                  <c:v>44.06</c:v>
                </c:pt>
                <c:pt idx="85">
                  <c:v>44.905000000000001</c:v>
                </c:pt>
                <c:pt idx="86">
                  <c:v>46.326000000000001</c:v>
                </c:pt>
                <c:pt idx="87">
                  <c:v>47.601999999999997</c:v>
                </c:pt>
                <c:pt idx="88">
                  <c:v>50.097999999999999</c:v>
                </c:pt>
                <c:pt idx="89">
                  <c:v>52.289000000000001</c:v>
                </c:pt>
                <c:pt idx="90">
                  <c:v>54.427</c:v>
                </c:pt>
                <c:pt idx="91">
                  <c:v>56.636000000000003</c:v>
                </c:pt>
                <c:pt idx="92">
                  <c:v>59.664000000000001</c:v>
                </c:pt>
                <c:pt idx="93">
                  <c:v>61.298999999999999</c:v>
                </c:pt>
                <c:pt idx="94">
                  <c:v>62.716999999999999</c:v>
                </c:pt>
                <c:pt idx="95">
                  <c:v>64.188000000000002</c:v>
                </c:pt>
                <c:pt idx="96">
                  <c:v>65.784000000000006</c:v>
                </c:pt>
                <c:pt idx="97">
                  <c:v>67.466999999999999</c:v>
                </c:pt>
                <c:pt idx="98">
                  <c:v>68.974000000000004</c:v>
                </c:pt>
                <c:pt idx="99">
                  <c:v>70.692999999999998</c:v>
                </c:pt>
                <c:pt idx="100">
                  <c:v>73.837000000000003</c:v>
                </c:pt>
                <c:pt idx="101">
                  <c:v>75.254000000000005</c:v>
                </c:pt>
                <c:pt idx="102">
                  <c:v>77.503</c:v>
                </c:pt>
                <c:pt idx="103">
                  <c:v>81.116</c:v>
                </c:pt>
                <c:pt idx="104">
                  <c:v>83.507000000000005</c:v>
                </c:pt>
                <c:pt idx="105">
                  <c:v>87.760999999999996</c:v>
                </c:pt>
                <c:pt idx="106">
                  <c:v>92.450999999999993</c:v>
                </c:pt>
                <c:pt idx="107">
                  <c:v>95.569000000000003</c:v>
                </c:pt>
                <c:pt idx="108">
                  <c:v>98.653000000000006</c:v>
                </c:pt>
                <c:pt idx="109">
                  <c:v>106.172</c:v>
                </c:pt>
                <c:pt idx="110">
                  <c:v>107.976</c:v>
                </c:pt>
                <c:pt idx="111">
                  <c:v>108.93</c:v>
                </c:pt>
                <c:pt idx="112">
                  <c:v>111.161</c:v>
                </c:pt>
                <c:pt idx="113">
                  <c:v>113.223</c:v>
                </c:pt>
                <c:pt idx="114">
                  <c:v>116.749</c:v>
                </c:pt>
                <c:pt idx="115">
                  <c:v>121.38</c:v>
                </c:pt>
                <c:pt idx="116">
                  <c:v>125.983</c:v>
                </c:pt>
                <c:pt idx="117">
                  <c:v>130.797</c:v>
                </c:pt>
                <c:pt idx="118">
                  <c:v>133.08699999999999</c:v>
                </c:pt>
                <c:pt idx="119">
                  <c:v>135.34200000000001</c:v>
                </c:pt>
                <c:pt idx="120">
                  <c:v>140.77000000000001</c:v>
                </c:pt>
                <c:pt idx="121">
                  <c:v>143.351</c:v>
                </c:pt>
                <c:pt idx="122">
                  <c:v>147.346</c:v>
                </c:pt>
                <c:pt idx="123">
                  <c:v>152.506</c:v>
                </c:pt>
                <c:pt idx="124">
                  <c:v>155.35</c:v>
                </c:pt>
                <c:pt idx="125">
                  <c:v>158.46799999999999</c:v>
                </c:pt>
                <c:pt idx="126">
                  <c:v>161.422</c:v>
                </c:pt>
                <c:pt idx="127">
                  <c:v>165.11699999999999</c:v>
                </c:pt>
                <c:pt idx="128">
                  <c:v>167.89699999999999</c:v>
                </c:pt>
                <c:pt idx="129">
                  <c:v>170.547</c:v>
                </c:pt>
                <c:pt idx="130">
                  <c:v>174.21100000000001</c:v>
                </c:pt>
                <c:pt idx="131">
                  <c:v>192.239</c:v>
                </c:pt>
                <c:pt idx="132">
                  <c:v>218.6</c:v>
                </c:pt>
                <c:pt idx="133">
                  <c:v>249.61799999999999</c:v>
                </c:pt>
                <c:pt idx="134">
                  <c:v>265.78800000000001</c:v>
                </c:pt>
                <c:pt idx="135">
                  <c:v>290.67899999999997</c:v>
                </c:pt>
                <c:pt idx="136">
                  <c:v>287.30500000000001</c:v>
                </c:pt>
                <c:pt idx="137">
                  <c:v>289.39299999999997</c:v>
                </c:pt>
                <c:pt idx="138">
                  <c:v>314.529</c:v>
                </c:pt>
                <c:pt idx="139">
                  <c:v>322.09699999999998</c:v>
                </c:pt>
                <c:pt idx="140">
                  <c:v>395.02300000000002</c:v>
                </c:pt>
                <c:pt idx="141">
                  <c:v>476.16500000000002</c:v>
                </c:pt>
                <c:pt idx="142">
                  <c:v>488.83699999999999</c:v>
                </c:pt>
                <c:pt idx="143">
                  <c:v>385.11099999999999</c:v>
                </c:pt>
                <c:pt idx="144">
                  <c:v>409.98899999999998</c:v>
                </c:pt>
                <c:pt idx="145">
                  <c:v>423.68599999999998</c:v>
                </c:pt>
                <c:pt idx="146">
                  <c:v>453.779</c:v>
                </c:pt>
                <c:pt idx="147">
                  <c:v>497.81099999999998</c:v>
                </c:pt>
                <c:pt idx="148">
                  <c:v>522.26199999999994</c:v>
                </c:pt>
                <c:pt idx="149">
                  <c:v>540.93299999999999</c:v>
                </c:pt>
                <c:pt idx="150">
                  <c:v>544.49400000000003</c:v>
                </c:pt>
                <c:pt idx="151">
                  <c:v>564.02800000000002</c:v>
                </c:pt>
                <c:pt idx="152">
                  <c:v>577.23099999999999</c:v>
                </c:pt>
                <c:pt idx="153">
                  <c:v>604.01599999999996</c:v>
                </c:pt>
                <c:pt idx="154">
                  <c:v>616.27499999999998</c:v>
                </c:pt>
                <c:pt idx="155">
                  <c:v>605.71900000000005</c:v>
                </c:pt>
                <c:pt idx="156">
                  <c:v>608.34799999999996</c:v>
                </c:pt>
                <c:pt idx="157">
                  <c:v>618.279</c:v>
                </c:pt>
                <c:pt idx="158">
                  <c:v>628.53499999999997</c:v>
                </c:pt>
                <c:pt idx="159">
                  <c:v>639.74400000000003</c:v>
                </c:pt>
                <c:pt idx="160">
                  <c:v>650.54700000000003</c:v>
                </c:pt>
                <c:pt idx="161">
                  <c:v>648.41200000000003</c:v>
                </c:pt>
                <c:pt idx="162">
                  <c:v>655.17999999999995</c:v>
                </c:pt>
                <c:pt idx="163">
                  <c:v>661.37800000000004</c:v>
                </c:pt>
                <c:pt idx="164">
                  <c:v>671.65899999999999</c:v>
                </c:pt>
                <c:pt idx="165">
                  <c:v>680.529</c:v>
                </c:pt>
                <c:pt idx="166">
                  <c:v>679.26599999999996</c:v>
                </c:pt>
                <c:pt idx="167">
                  <c:v>682.87800000000004</c:v>
                </c:pt>
                <c:pt idx="168">
                  <c:v>698.45399999999995</c:v>
                </c:pt>
                <c:pt idx="169">
                  <c:v>705.79399999999998</c:v>
                </c:pt>
                <c:pt idx="170">
                  <c:v>712.24300000000005</c:v>
                </c:pt>
                <c:pt idx="171">
                  <c:v>733.77300000000002</c:v>
                </c:pt>
                <c:pt idx="172">
                  <c:v>740.96900000000005</c:v>
                </c:pt>
                <c:pt idx="173">
                  <c:v>748.76499999999999</c:v>
                </c:pt>
                <c:pt idx="174">
                  <c:v>766.44600000000003</c:v>
                </c:pt>
                <c:pt idx="175">
                  <c:v>775.00099999999998</c:v>
                </c:pt>
                <c:pt idx="176">
                  <c:v>780.09900000000005</c:v>
                </c:pt>
                <c:pt idx="177">
                  <c:v>792.14200000000005</c:v>
                </c:pt>
                <c:pt idx="178">
                  <c:v>796.86599999999999</c:v>
                </c:pt>
                <c:pt idx="179">
                  <c:v>796.38099999999997</c:v>
                </c:pt>
                <c:pt idx="180">
                  <c:v>791.31500000000005</c:v>
                </c:pt>
                <c:pt idx="181">
                  <c:v>793.63300000000004</c:v>
                </c:pt>
                <c:pt idx="182">
                  <c:v>798.303</c:v>
                </c:pt>
                <c:pt idx="183">
                  <c:v>801.64400000000001</c:v>
                </c:pt>
                <c:pt idx="184">
                  <c:v>803.60500000000002</c:v>
                </c:pt>
                <c:pt idx="185">
                  <c:v>802.30899999999997</c:v>
                </c:pt>
                <c:pt idx="186">
                  <c:v>803.28</c:v>
                </c:pt>
                <c:pt idx="187">
                  <c:v>802.93799999999999</c:v>
                </c:pt>
                <c:pt idx="188">
                  <c:v>814.19799999999998</c:v>
                </c:pt>
                <c:pt idx="189">
                  <c:v>825.85</c:v>
                </c:pt>
                <c:pt idx="190">
                  <c:v>834.32399999999996</c:v>
                </c:pt>
                <c:pt idx="191">
                  <c:v>838.63800000000003</c:v>
                </c:pt>
                <c:pt idx="192">
                  <c:v>841.4</c:v>
                </c:pt>
                <c:pt idx="193">
                  <c:v>850.39</c:v>
                </c:pt>
                <c:pt idx="194">
                  <c:v>858.42899999999997</c:v>
                </c:pt>
                <c:pt idx="195">
                  <c:v>865.18799999999999</c:v>
                </c:pt>
                <c:pt idx="196">
                  <c:v>869.48</c:v>
                </c:pt>
                <c:pt idx="197">
                  <c:v>867.60400000000004</c:v>
                </c:pt>
                <c:pt idx="198">
                  <c:v>868.41399999999999</c:v>
                </c:pt>
                <c:pt idx="199">
                  <c:v>870.91</c:v>
                </c:pt>
                <c:pt idx="200">
                  <c:v>876.09799999999996</c:v>
                </c:pt>
                <c:pt idx="201">
                  <c:v>880.50800000000004</c:v>
                </c:pt>
                <c:pt idx="202">
                  <c:v>883.99300000000005</c:v>
                </c:pt>
                <c:pt idx="203">
                  <c:v>885.83900000000006</c:v>
                </c:pt>
                <c:pt idx="204">
                  <c:v>885.51900000000001</c:v>
                </c:pt>
                <c:pt idx="205">
                  <c:v>892.15300000000002</c:v>
                </c:pt>
                <c:pt idx="206">
                  <c:v>894.34</c:v>
                </c:pt>
                <c:pt idx="207">
                  <c:v>890.10500000000002</c:v>
                </c:pt>
                <c:pt idx="208">
                  <c:v>888.63699999999994</c:v>
                </c:pt>
                <c:pt idx="209">
                  <c:v>888.89400000000001</c:v>
                </c:pt>
                <c:pt idx="210">
                  <c:v>884.78200000000004</c:v>
                </c:pt>
                <c:pt idx="211">
                  <c:v>883.755</c:v>
                </c:pt>
                <c:pt idx="212">
                  <c:v>890.63699999999994</c:v>
                </c:pt>
                <c:pt idx="213">
                  <c:v>893.79499999999996</c:v>
                </c:pt>
                <c:pt idx="214">
                  <c:v>900.07500000000005</c:v>
                </c:pt>
                <c:pt idx="215">
                  <c:v>901.64</c:v>
                </c:pt>
                <c:pt idx="216">
                  <c:v>902.303</c:v>
                </c:pt>
                <c:pt idx="217">
                  <c:v>903.31600000000003</c:v>
                </c:pt>
                <c:pt idx="218">
                  <c:v>904.14400000000001</c:v>
                </c:pt>
                <c:pt idx="219">
                  <c:v>903.88599999999997</c:v>
                </c:pt>
                <c:pt idx="220">
                  <c:v>901.78700000000003</c:v>
                </c:pt>
                <c:pt idx="221">
                  <c:v>669.75</c:v>
                </c:pt>
                <c:pt idx="222">
                  <c:v>198.834</c:v>
                </c:pt>
                <c:pt idx="223">
                  <c:v>137.14400000000001</c:v>
                </c:pt>
                <c:pt idx="224">
                  <c:v>103.536</c:v>
                </c:pt>
                <c:pt idx="225">
                  <c:v>84.009</c:v>
                </c:pt>
                <c:pt idx="226">
                  <c:v>73.194999999999993</c:v>
                </c:pt>
                <c:pt idx="227">
                  <c:v>76.613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Test!$J$35:$L$35</c:f>
              <c:strCache>
                <c:ptCount val="1"/>
                <c:pt idx="0">
                  <c:v>Th3o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Meas!$AF$2:$AF$1000</c:f>
              <c:numCache>
                <c:formatCode>General</c:formatCode>
                <c:ptCount val="999"/>
                <c:pt idx="0">
                  <c:v>18.315999999999999</c:v>
                </c:pt>
                <c:pt idx="1">
                  <c:v>18.28</c:v>
                </c:pt>
                <c:pt idx="2">
                  <c:v>18.198</c:v>
                </c:pt>
                <c:pt idx="3">
                  <c:v>18.253</c:v>
                </c:pt>
                <c:pt idx="4">
                  <c:v>18.242999999999999</c:v>
                </c:pt>
                <c:pt idx="5">
                  <c:v>18.224</c:v>
                </c:pt>
                <c:pt idx="6">
                  <c:v>18.224</c:v>
                </c:pt>
                <c:pt idx="7">
                  <c:v>18.28</c:v>
                </c:pt>
                <c:pt idx="8">
                  <c:v>18.187999999999999</c:v>
                </c:pt>
                <c:pt idx="9">
                  <c:v>18.260999999999999</c:v>
                </c:pt>
                <c:pt idx="10">
                  <c:v>18.206</c:v>
                </c:pt>
                <c:pt idx="11">
                  <c:v>18.224</c:v>
                </c:pt>
                <c:pt idx="12">
                  <c:v>18.260999999999999</c:v>
                </c:pt>
                <c:pt idx="13">
                  <c:v>18.187999999999999</c:v>
                </c:pt>
                <c:pt idx="14">
                  <c:v>18.260999999999999</c:v>
                </c:pt>
                <c:pt idx="15">
                  <c:v>18.242999999999999</c:v>
                </c:pt>
                <c:pt idx="16">
                  <c:v>18.28</c:v>
                </c:pt>
                <c:pt idx="17">
                  <c:v>18.305</c:v>
                </c:pt>
                <c:pt idx="18">
                  <c:v>18.295000000000002</c:v>
                </c:pt>
                <c:pt idx="19">
                  <c:v>18.305</c:v>
                </c:pt>
                <c:pt idx="20">
                  <c:v>18.358000000000001</c:v>
                </c:pt>
                <c:pt idx="21">
                  <c:v>18.431999999999999</c:v>
                </c:pt>
                <c:pt idx="22">
                  <c:v>18.515000000000001</c:v>
                </c:pt>
                <c:pt idx="23">
                  <c:v>18.559999999999999</c:v>
                </c:pt>
                <c:pt idx="24">
                  <c:v>18.565000000000001</c:v>
                </c:pt>
                <c:pt idx="25">
                  <c:v>18.62</c:v>
                </c:pt>
                <c:pt idx="26">
                  <c:v>18.602</c:v>
                </c:pt>
                <c:pt idx="27">
                  <c:v>18.667999999999999</c:v>
                </c:pt>
                <c:pt idx="28">
                  <c:v>18.715</c:v>
                </c:pt>
                <c:pt idx="29">
                  <c:v>18.715</c:v>
                </c:pt>
                <c:pt idx="30">
                  <c:v>18.786000000000001</c:v>
                </c:pt>
                <c:pt idx="31">
                  <c:v>18.849</c:v>
                </c:pt>
                <c:pt idx="32">
                  <c:v>18.841000000000001</c:v>
                </c:pt>
                <c:pt idx="33">
                  <c:v>18.933</c:v>
                </c:pt>
                <c:pt idx="34">
                  <c:v>18.995999999999999</c:v>
                </c:pt>
                <c:pt idx="35">
                  <c:v>19.187999999999999</c:v>
                </c:pt>
                <c:pt idx="36">
                  <c:v>19.225000000000001</c:v>
                </c:pt>
                <c:pt idx="37">
                  <c:v>19.408999999999999</c:v>
                </c:pt>
                <c:pt idx="38">
                  <c:v>19.492999999999999</c:v>
                </c:pt>
                <c:pt idx="39">
                  <c:v>19.565999999999999</c:v>
                </c:pt>
                <c:pt idx="40">
                  <c:v>19.739999999999998</c:v>
                </c:pt>
                <c:pt idx="41">
                  <c:v>19.832000000000001</c:v>
                </c:pt>
                <c:pt idx="42">
                  <c:v>20.015999999999998</c:v>
                </c:pt>
                <c:pt idx="43">
                  <c:v>20.126000000000001</c:v>
                </c:pt>
                <c:pt idx="44">
                  <c:v>20.236000000000001</c:v>
                </c:pt>
                <c:pt idx="45">
                  <c:v>20.218</c:v>
                </c:pt>
                <c:pt idx="46">
                  <c:v>20.364999999999998</c:v>
                </c:pt>
                <c:pt idx="47">
                  <c:v>20.457000000000001</c:v>
                </c:pt>
                <c:pt idx="48">
                  <c:v>20.530999999999999</c:v>
                </c:pt>
                <c:pt idx="49">
                  <c:v>20.696000000000002</c:v>
                </c:pt>
                <c:pt idx="50">
                  <c:v>20.788</c:v>
                </c:pt>
                <c:pt idx="51">
                  <c:v>20.861999999999998</c:v>
                </c:pt>
                <c:pt idx="52">
                  <c:v>20.917000000000002</c:v>
                </c:pt>
                <c:pt idx="53">
                  <c:v>20.99</c:v>
                </c:pt>
                <c:pt idx="54">
                  <c:v>21.027000000000001</c:v>
                </c:pt>
                <c:pt idx="55">
                  <c:v>21.100999999999999</c:v>
                </c:pt>
                <c:pt idx="56">
                  <c:v>21.292999999999999</c:v>
                </c:pt>
                <c:pt idx="57">
                  <c:v>21.34</c:v>
                </c:pt>
                <c:pt idx="58">
                  <c:v>21.358000000000001</c:v>
                </c:pt>
                <c:pt idx="59">
                  <c:v>21.45</c:v>
                </c:pt>
                <c:pt idx="60">
                  <c:v>21.532</c:v>
                </c:pt>
                <c:pt idx="61">
                  <c:v>21.742000000000001</c:v>
                </c:pt>
                <c:pt idx="62">
                  <c:v>21.881</c:v>
                </c:pt>
                <c:pt idx="63">
                  <c:v>22.042999999999999</c:v>
                </c:pt>
                <c:pt idx="64">
                  <c:v>22.280999999999999</c:v>
                </c:pt>
                <c:pt idx="65">
                  <c:v>22.562000000000001</c:v>
                </c:pt>
                <c:pt idx="66">
                  <c:v>22.85</c:v>
                </c:pt>
                <c:pt idx="67">
                  <c:v>23.140999999999998</c:v>
                </c:pt>
                <c:pt idx="68">
                  <c:v>23.460999999999999</c:v>
                </c:pt>
                <c:pt idx="69">
                  <c:v>23.795999999999999</c:v>
                </c:pt>
                <c:pt idx="70">
                  <c:v>23.978000000000002</c:v>
                </c:pt>
                <c:pt idx="71">
                  <c:v>24.404</c:v>
                </c:pt>
                <c:pt idx="72">
                  <c:v>24.823</c:v>
                </c:pt>
                <c:pt idx="73">
                  <c:v>25.241</c:v>
                </c:pt>
                <c:pt idx="74">
                  <c:v>25.658999999999999</c:v>
                </c:pt>
                <c:pt idx="75">
                  <c:v>26.114000000000001</c:v>
                </c:pt>
                <c:pt idx="76">
                  <c:v>26.605</c:v>
                </c:pt>
                <c:pt idx="77">
                  <c:v>27.06</c:v>
                </c:pt>
                <c:pt idx="78">
                  <c:v>27.523</c:v>
                </c:pt>
                <c:pt idx="79">
                  <c:v>27.814</c:v>
                </c:pt>
                <c:pt idx="80">
                  <c:v>28.013999999999999</c:v>
                </c:pt>
                <c:pt idx="81">
                  <c:v>28.286999999999999</c:v>
                </c:pt>
                <c:pt idx="82">
                  <c:v>28.722999999999999</c:v>
                </c:pt>
                <c:pt idx="83">
                  <c:v>28.995999999999999</c:v>
                </c:pt>
                <c:pt idx="84">
                  <c:v>29.433</c:v>
                </c:pt>
                <c:pt idx="85">
                  <c:v>29.850999999999999</c:v>
                </c:pt>
                <c:pt idx="86">
                  <c:v>30.36</c:v>
                </c:pt>
                <c:pt idx="87">
                  <c:v>30.87</c:v>
                </c:pt>
                <c:pt idx="88">
                  <c:v>31.506</c:v>
                </c:pt>
                <c:pt idx="89">
                  <c:v>32.270000000000003</c:v>
                </c:pt>
                <c:pt idx="90">
                  <c:v>33.015999999999998</c:v>
                </c:pt>
                <c:pt idx="91">
                  <c:v>33.924999999999997</c:v>
                </c:pt>
                <c:pt idx="92">
                  <c:v>34.707999999999998</c:v>
                </c:pt>
                <c:pt idx="93">
                  <c:v>35.323</c:v>
                </c:pt>
                <c:pt idx="94">
                  <c:v>35.915999999999997</c:v>
                </c:pt>
                <c:pt idx="95">
                  <c:v>36.366</c:v>
                </c:pt>
                <c:pt idx="96">
                  <c:v>37.281999999999996</c:v>
                </c:pt>
                <c:pt idx="97">
                  <c:v>38.109000000000002</c:v>
                </c:pt>
                <c:pt idx="98">
                  <c:v>38.883000000000003</c:v>
                </c:pt>
                <c:pt idx="99">
                  <c:v>39.692</c:v>
                </c:pt>
                <c:pt idx="100">
                  <c:v>40.704999999999998</c:v>
                </c:pt>
                <c:pt idx="101">
                  <c:v>41.603999999999999</c:v>
                </c:pt>
                <c:pt idx="102">
                  <c:v>42.539000000000001</c:v>
                </c:pt>
                <c:pt idx="103">
                  <c:v>43.564</c:v>
                </c:pt>
                <c:pt idx="104">
                  <c:v>44.966000000000001</c:v>
                </c:pt>
                <c:pt idx="105">
                  <c:v>46.24</c:v>
                </c:pt>
                <c:pt idx="106">
                  <c:v>47.625</c:v>
                </c:pt>
                <c:pt idx="107">
                  <c:v>48.795000000000002</c:v>
                </c:pt>
                <c:pt idx="108">
                  <c:v>50.033999999999999</c:v>
                </c:pt>
                <c:pt idx="109">
                  <c:v>51.029000000000003</c:v>
                </c:pt>
                <c:pt idx="110">
                  <c:v>52.116</c:v>
                </c:pt>
                <c:pt idx="111">
                  <c:v>53.156999999999996</c:v>
                </c:pt>
                <c:pt idx="112">
                  <c:v>54.241</c:v>
                </c:pt>
                <c:pt idx="113">
                  <c:v>55.177999999999997</c:v>
                </c:pt>
                <c:pt idx="114">
                  <c:v>56.496000000000002</c:v>
                </c:pt>
                <c:pt idx="115">
                  <c:v>57.606999999999999</c:v>
                </c:pt>
                <c:pt idx="116">
                  <c:v>58.837000000000003</c:v>
                </c:pt>
                <c:pt idx="117">
                  <c:v>60.165999999999997</c:v>
                </c:pt>
                <c:pt idx="118">
                  <c:v>61.61</c:v>
                </c:pt>
                <c:pt idx="119">
                  <c:v>63.247999999999998</c:v>
                </c:pt>
                <c:pt idx="120">
                  <c:v>64.808000000000007</c:v>
                </c:pt>
                <c:pt idx="121">
                  <c:v>66.552999999999997</c:v>
                </c:pt>
                <c:pt idx="122">
                  <c:v>67.599000000000004</c:v>
                </c:pt>
                <c:pt idx="123">
                  <c:v>68.962999999999994</c:v>
                </c:pt>
                <c:pt idx="124">
                  <c:v>70.647000000000006</c:v>
                </c:pt>
                <c:pt idx="125">
                  <c:v>72.454999999999998</c:v>
                </c:pt>
                <c:pt idx="126">
                  <c:v>74.05</c:v>
                </c:pt>
                <c:pt idx="127">
                  <c:v>75.644000000000005</c:v>
                </c:pt>
                <c:pt idx="128">
                  <c:v>76.617999999999995</c:v>
                </c:pt>
                <c:pt idx="129">
                  <c:v>77.822000000000003</c:v>
                </c:pt>
                <c:pt idx="130">
                  <c:v>79.132999999999996</c:v>
                </c:pt>
                <c:pt idx="131">
                  <c:v>80.460999999999999</c:v>
                </c:pt>
                <c:pt idx="132">
                  <c:v>81.63</c:v>
                </c:pt>
                <c:pt idx="133">
                  <c:v>83.277000000000001</c:v>
                </c:pt>
                <c:pt idx="134">
                  <c:v>85.509</c:v>
                </c:pt>
                <c:pt idx="135">
                  <c:v>86.929000000000002</c:v>
                </c:pt>
                <c:pt idx="136">
                  <c:v>89.007000000000005</c:v>
                </c:pt>
                <c:pt idx="137">
                  <c:v>90.908000000000001</c:v>
                </c:pt>
                <c:pt idx="138">
                  <c:v>92.915000000000006</c:v>
                </c:pt>
                <c:pt idx="139">
                  <c:v>95.49</c:v>
                </c:pt>
                <c:pt idx="140">
                  <c:v>98.066000000000003</c:v>
                </c:pt>
                <c:pt idx="141">
                  <c:v>100.654</c:v>
                </c:pt>
                <c:pt idx="142">
                  <c:v>103.28</c:v>
                </c:pt>
                <c:pt idx="143">
                  <c:v>106.29900000000001</c:v>
                </c:pt>
                <c:pt idx="144">
                  <c:v>108.264</c:v>
                </c:pt>
                <c:pt idx="145">
                  <c:v>110.676</c:v>
                </c:pt>
                <c:pt idx="146">
                  <c:v>113.587</c:v>
                </c:pt>
                <c:pt idx="147">
                  <c:v>115.476</c:v>
                </c:pt>
                <c:pt idx="148">
                  <c:v>117.086</c:v>
                </c:pt>
                <c:pt idx="149">
                  <c:v>119.378</c:v>
                </c:pt>
                <c:pt idx="150">
                  <c:v>120.404</c:v>
                </c:pt>
                <c:pt idx="151">
                  <c:v>123.121</c:v>
                </c:pt>
                <c:pt idx="152">
                  <c:v>125.753</c:v>
                </c:pt>
                <c:pt idx="153">
                  <c:v>127.783</c:v>
                </c:pt>
                <c:pt idx="154">
                  <c:v>130.44399999999999</c:v>
                </c:pt>
                <c:pt idx="155">
                  <c:v>134.81899999999999</c:v>
                </c:pt>
                <c:pt idx="156">
                  <c:v>137.93600000000001</c:v>
                </c:pt>
                <c:pt idx="157">
                  <c:v>141.22900000000001</c:v>
                </c:pt>
                <c:pt idx="158">
                  <c:v>145.01300000000001</c:v>
                </c:pt>
                <c:pt idx="159">
                  <c:v>148.54300000000001</c:v>
                </c:pt>
                <c:pt idx="160">
                  <c:v>151.71</c:v>
                </c:pt>
                <c:pt idx="161">
                  <c:v>154.506</c:v>
                </c:pt>
                <c:pt idx="162">
                  <c:v>157.184</c:v>
                </c:pt>
                <c:pt idx="163">
                  <c:v>159.77099999999999</c:v>
                </c:pt>
                <c:pt idx="164">
                  <c:v>162.06399999999999</c:v>
                </c:pt>
                <c:pt idx="165">
                  <c:v>164.05799999999999</c:v>
                </c:pt>
                <c:pt idx="166">
                  <c:v>166.94800000000001</c:v>
                </c:pt>
                <c:pt idx="167">
                  <c:v>169.083</c:v>
                </c:pt>
                <c:pt idx="168">
                  <c:v>175.876</c:v>
                </c:pt>
                <c:pt idx="169">
                  <c:v>175.37899999999999</c:v>
                </c:pt>
                <c:pt idx="170">
                  <c:v>177.941</c:v>
                </c:pt>
                <c:pt idx="171">
                  <c:v>180.44800000000001</c:v>
                </c:pt>
                <c:pt idx="172">
                  <c:v>183.749</c:v>
                </c:pt>
                <c:pt idx="173">
                  <c:v>186.31200000000001</c:v>
                </c:pt>
                <c:pt idx="174">
                  <c:v>191.03100000000001</c:v>
                </c:pt>
                <c:pt idx="175">
                  <c:v>196.28299999999999</c:v>
                </c:pt>
                <c:pt idx="176">
                  <c:v>200.928</c:v>
                </c:pt>
                <c:pt idx="177">
                  <c:v>214.90600000000001</c:v>
                </c:pt>
                <c:pt idx="178">
                  <c:v>285.04500000000002</c:v>
                </c:pt>
                <c:pt idx="179">
                  <c:v>333.279</c:v>
                </c:pt>
                <c:pt idx="180">
                  <c:v>374.29899999999998</c:v>
                </c:pt>
                <c:pt idx="181">
                  <c:v>414.49099999999999</c:v>
                </c:pt>
                <c:pt idx="182">
                  <c:v>449.57299999999998</c:v>
                </c:pt>
                <c:pt idx="183">
                  <c:v>435.67899999999997</c:v>
                </c:pt>
                <c:pt idx="184">
                  <c:v>416.286</c:v>
                </c:pt>
                <c:pt idx="185">
                  <c:v>404.00299999999999</c:v>
                </c:pt>
                <c:pt idx="186">
                  <c:v>417.505</c:v>
                </c:pt>
                <c:pt idx="187">
                  <c:v>396.18299999999999</c:v>
                </c:pt>
                <c:pt idx="188">
                  <c:v>386.36099999999999</c:v>
                </c:pt>
                <c:pt idx="189">
                  <c:v>393.87900000000002</c:v>
                </c:pt>
                <c:pt idx="190">
                  <c:v>398.505</c:v>
                </c:pt>
                <c:pt idx="191">
                  <c:v>404.47399999999999</c:v>
                </c:pt>
                <c:pt idx="192">
                  <c:v>404.62</c:v>
                </c:pt>
                <c:pt idx="193">
                  <c:v>451.96300000000002</c:v>
                </c:pt>
                <c:pt idx="194">
                  <c:v>493.61700000000002</c:v>
                </c:pt>
                <c:pt idx="195">
                  <c:v>521.53300000000002</c:v>
                </c:pt>
                <c:pt idx="196">
                  <c:v>547.38800000000003</c:v>
                </c:pt>
                <c:pt idx="197">
                  <c:v>559.53</c:v>
                </c:pt>
                <c:pt idx="198">
                  <c:v>563.54499999999996</c:v>
                </c:pt>
                <c:pt idx="199">
                  <c:v>575.81299999999999</c:v>
                </c:pt>
                <c:pt idx="200">
                  <c:v>594.41</c:v>
                </c:pt>
                <c:pt idx="201">
                  <c:v>610.61400000000003</c:v>
                </c:pt>
                <c:pt idx="202">
                  <c:v>616.37199999999996</c:v>
                </c:pt>
                <c:pt idx="203">
                  <c:v>628.83600000000001</c:v>
                </c:pt>
                <c:pt idx="204">
                  <c:v>643.63699999999994</c:v>
                </c:pt>
                <c:pt idx="205">
                  <c:v>661.54200000000003</c:v>
                </c:pt>
                <c:pt idx="206">
                  <c:v>669.88199999999995</c:v>
                </c:pt>
                <c:pt idx="207">
                  <c:v>675.4</c:v>
                </c:pt>
                <c:pt idx="208">
                  <c:v>688.76</c:v>
                </c:pt>
                <c:pt idx="209">
                  <c:v>708.33900000000006</c:v>
                </c:pt>
                <c:pt idx="210">
                  <c:v>730.89300000000003</c:v>
                </c:pt>
                <c:pt idx="211">
                  <c:v>750.97500000000002</c:v>
                </c:pt>
                <c:pt idx="212">
                  <c:v>763.88300000000004</c:v>
                </c:pt>
                <c:pt idx="213">
                  <c:v>776.18700000000001</c:v>
                </c:pt>
                <c:pt idx="214">
                  <c:v>794.25099999999998</c:v>
                </c:pt>
                <c:pt idx="215">
                  <c:v>809.97199999999998</c:v>
                </c:pt>
                <c:pt idx="216">
                  <c:v>824.55600000000004</c:v>
                </c:pt>
                <c:pt idx="217">
                  <c:v>830.70699999999999</c:v>
                </c:pt>
                <c:pt idx="218">
                  <c:v>842.30899999999997</c:v>
                </c:pt>
                <c:pt idx="219">
                  <c:v>843.928</c:v>
                </c:pt>
                <c:pt idx="220">
                  <c:v>845.70899999999995</c:v>
                </c:pt>
                <c:pt idx="221">
                  <c:v>639.48800000000006</c:v>
                </c:pt>
                <c:pt idx="222">
                  <c:v>277.25599999999997</c:v>
                </c:pt>
                <c:pt idx="223">
                  <c:v>148.49299999999999</c:v>
                </c:pt>
                <c:pt idx="224">
                  <c:v>93.4</c:v>
                </c:pt>
                <c:pt idx="225">
                  <c:v>75.543000000000006</c:v>
                </c:pt>
                <c:pt idx="226">
                  <c:v>63.11</c:v>
                </c:pt>
                <c:pt idx="227">
                  <c:v>68.409000000000006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95344"/>
        <c:axId val="171399696"/>
      </c:scatterChart>
      <c:valAx>
        <c:axId val="171395344"/>
        <c:scaling>
          <c:orientation val="minMax"/>
          <c:max val="22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171399696"/>
        <c:crosses val="autoZero"/>
        <c:crossBetween val="midCat"/>
        <c:majorUnit val="2"/>
      </c:valAx>
      <c:valAx>
        <c:axId val="17139969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171395344"/>
        <c:crosses val="autoZero"/>
        <c:crossBetween val="midCat"/>
        <c:majorUnit val="10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mesurées au-dessus du bûcher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Test!$J$26:$L$26</c:f>
              <c:strCache>
                <c:ptCount val="1"/>
                <c:pt idx="0">
                  <c:v>Th1f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Meas!$W$2:$W$1000</c:f>
              <c:numCache>
                <c:formatCode>General</c:formatCode>
                <c:ptCount val="999"/>
                <c:pt idx="0">
                  <c:v>18.702999999999999</c:v>
                </c:pt>
                <c:pt idx="1">
                  <c:v>33.837000000000003</c:v>
                </c:pt>
                <c:pt idx="2">
                  <c:v>31.446000000000002</c:v>
                </c:pt>
                <c:pt idx="3">
                  <c:v>28.754000000000001</c:v>
                </c:pt>
                <c:pt idx="4">
                  <c:v>25.725000000000001</c:v>
                </c:pt>
                <c:pt idx="5">
                  <c:v>23.76</c:v>
                </c:pt>
                <c:pt idx="6">
                  <c:v>23.105</c:v>
                </c:pt>
                <c:pt idx="7">
                  <c:v>23.797000000000001</c:v>
                </c:pt>
                <c:pt idx="8">
                  <c:v>23.087</c:v>
                </c:pt>
                <c:pt idx="9">
                  <c:v>22.850999999999999</c:v>
                </c:pt>
                <c:pt idx="10">
                  <c:v>23.050999999999998</c:v>
                </c:pt>
                <c:pt idx="11">
                  <c:v>25.506</c:v>
                </c:pt>
                <c:pt idx="12">
                  <c:v>25.561</c:v>
                </c:pt>
                <c:pt idx="13">
                  <c:v>26.015999999999998</c:v>
                </c:pt>
                <c:pt idx="14">
                  <c:v>25.506</c:v>
                </c:pt>
                <c:pt idx="15">
                  <c:v>25.614999999999998</c:v>
                </c:pt>
                <c:pt idx="16">
                  <c:v>26.58</c:v>
                </c:pt>
                <c:pt idx="17">
                  <c:v>31.388000000000002</c:v>
                </c:pt>
                <c:pt idx="18">
                  <c:v>45.768000000000001</c:v>
                </c:pt>
                <c:pt idx="19">
                  <c:v>45.723999999999997</c:v>
                </c:pt>
                <c:pt idx="20">
                  <c:v>54.238</c:v>
                </c:pt>
                <c:pt idx="21">
                  <c:v>54.06</c:v>
                </c:pt>
                <c:pt idx="22">
                  <c:v>52.627000000000002</c:v>
                </c:pt>
                <c:pt idx="23">
                  <c:v>59.618000000000002</c:v>
                </c:pt>
                <c:pt idx="24">
                  <c:v>70.456999999999994</c:v>
                </c:pt>
                <c:pt idx="25">
                  <c:v>72.3</c:v>
                </c:pt>
                <c:pt idx="26">
                  <c:v>87.875</c:v>
                </c:pt>
                <c:pt idx="27">
                  <c:v>104.42100000000001</c:v>
                </c:pt>
                <c:pt idx="28">
                  <c:v>114.693</c:v>
                </c:pt>
                <c:pt idx="29">
                  <c:v>112.246</c:v>
                </c:pt>
                <c:pt idx="30">
                  <c:v>125.768</c:v>
                </c:pt>
                <c:pt idx="31">
                  <c:v>133.20599999999999</c:v>
                </c:pt>
                <c:pt idx="32">
                  <c:v>157.721</c:v>
                </c:pt>
                <c:pt idx="33">
                  <c:v>176.18600000000001</c:v>
                </c:pt>
                <c:pt idx="34">
                  <c:v>238.535</c:v>
                </c:pt>
                <c:pt idx="35">
                  <c:v>273.06299999999999</c:v>
                </c:pt>
                <c:pt idx="36">
                  <c:v>288.64600000000002</c:v>
                </c:pt>
                <c:pt idx="37">
                  <c:v>338.33100000000002</c:v>
                </c:pt>
                <c:pt idx="38">
                  <c:v>388.79599999999999</c:v>
                </c:pt>
                <c:pt idx="39">
                  <c:v>415.80200000000002</c:v>
                </c:pt>
                <c:pt idx="40">
                  <c:v>446.13499999999999</c:v>
                </c:pt>
                <c:pt idx="41">
                  <c:v>434.59800000000001</c:v>
                </c:pt>
                <c:pt idx="42">
                  <c:v>454.596</c:v>
                </c:pt>
                <c:pt idx="43">
                  <c:v>560.48800000000006</c:v>
                </c:pt>
                <c:pt idx="44">
                  <c:v>529.12699999999995</c:v>
                </c:pt>
                <c:pt idx="45">
                  <c:v>475.94200000000001</c:v>
                </c:pt>
                <c:pt idx="46">
                  <c:v>449.42899999999997</c:v>
                </c:pt>
                <c:pt idx="47">
                  <c:v>430.50200000000001</c:v>
                </c:pt>
                <c:pt idx="48">
                  <c:v>440.91500000000002</c:v>
                </c:pt>
                <c:pt idx="49">
                  <c:v>427.2</c:v>
                </c:pt>
                <c:pt idx="50">
                  <c:v>401.37900000000002</c:v>
                </c:pt>
                <c:pt idx="51">
                  <c:v>387.387</c:v>
                </c:pt>
                <c:pt idx="52">
                  <c:v>404.03199999999998</c:v>
                </c:pt>
                <c:pt idx="53">
                  <c:v>431.23099999999999</c:v>
                </c:pt>
                <c:pt idx="54">
                  <c:v>433.95499999999998</c:v>
                </c:pt>
                <c:pt idx="55">
                  <c:v>483.197</c:v>
                </c:pt>
                <c:pt idx="56">
                  <c:v>586.49099999999999</c:v>
                </c:pt>
                <c:pt idx="57">
                  <c:v>625.94500000000005</c:v>
                </c:pt>
                <c:pt idx="58">
                  <c:v>612.97500000000002</c:v>
                </c:pt>
                <c:pt idx="59">
                  <c:v>538.13599999999997</c:v>
                </c:pt>
                <c:pt idx="60">
                  <c:v>498.166</c:v>
                </c:pt>
                <c:pt idx="61">
                  <c:v>457.60899999999998</c:v>
                </c:pt>
                <c:pt idx="62">
                  <c:v>462.93900000000002</c:v>
                </c:pt>
                <c:pt idx="63">
                  <c:v>481.15899999999999</c:v>
                </c:pt>
                <c:pt idx="64">
                  <c:v>477.59300000000002</c:v>
                </c:pt>
                <c:pt idx="65">
                  <c:v>501.48099999999999</c:v>
                </c:pt>
                <c:pt idx="66">
                  <c:v>536.81500000000005</c:v>
                </c:pt>
                <c:pt idx="67">
                  <c:v>597.21100000000001</c:v>
                </c:pt>
                <c:pt idx="68">
                  <c:v>625.6</c:v>
                </c:pt>
                <c:pt idx="69">
                  <c:v>675.71299999999997</c:v>
                </c:pt>
                <c:pt idx="70">
                  <c:v>774.452</c:v>
                </c:pt>
                <c:pt idx="71">
                  <c:v>842.55100000000004</c:v>
                </c:pt>
                <c:pt idx="72">
                  <c:v>897.70500000000004</c:v>
                </c:pt>
                <c:pt idx="73">
                  <c:v>909.46299999999997</c:v>
                </c:pt>
                <c:pt idx="74">
                  <c:v>925.63</c:v>
                </c:pt>
                <c:pt idx="75">
                  <c:v>925.22199999999998</c:v>
                </c:pt>
                <c:pt idx="76">
                  <c:v>917.83199999999999</c:v>
                </c:pt>
                <c:pt idx="77">
                  <c:v>911.95699999999999</c:v>
                </c:pt>
                <c:pt idx="78">
                  <c:v>882.33699999999999</c:v>
                </c:pt>
                <c:pt idx="79">
                  <c:v>889.89800000000002</c:v>
                </c:pt>
                <c:pt idx="80">
                  <c:v>883.65800000000002</c:v>
                </c:pt>
                <c:pt idx="81">
                  <c:v>876.14599999999996</c:v>
                </c:pt>
                <c:pt idx="82">
                  <c:v>891.09100000000001</c:v>
                </c:pt>
                <c:pt idx="83">
                  <c:v>891.40300000000002</c:v>
                </c:pt>
                <c:pt idx="84">
                  <c:v>905.07899999999995</c:v>
                </c:pt>
                <c:pt idx="85">
                  <c:v>899.44399999999996</c:v>
                </c:pt>
                <c:pt idx="86">
                  <c:v>890.779</c:v>
                </c:pt>
                <c:pt idx="87">
                  <c:v>902.18799999999999</c:v>
                </c:pt>
                <c:pt idx="88">
                  <c:v>919.63199999999995</c:v>
                </c:pt>
                <c:pt idx="89">
                  <c:v>934.29899999999998</c:v>
                </c:pt>
                <c:pt idx="90">
                  <c:v>928.048</c:v>
                </c:pt>
                <c:pt idx="91">
                  <c:v>930.976</c:v>
                </c:pt>
                <c:pt idx="92">
                  <c:v>934.37400000000002</c:v>
                </c:pt>
                <c:pt idx="93">
                  <c:v>937.88900000000001</c:v>
                </c:pt>
                <c:pt idx="94">
                  <c:v>914.53300000000002</c:v>
                </c:pt>
                <c:pt idx="95">
                  <c:v>923.41399999999999</c:v>
                </c:pt>
                <c:pt idx="96">
                  <c:v>934.83900000000006</c:v>
                </c:pt>
                <c:pt idx="97">
                  <c:v>945.31</c:v>
                </c:pt>
                <c:pt idx="98">
                  <c:v>948.77800000000002</c:v>
                </c:pt>
                <c:pt idx="99">
                  <c:v>937.14499999999998</c:v>
                </c:pt>
                <c:pt idx="100">
                  <c:v>944.92600000000004</c:v>
                </c:pt>
                <c:pt idx="101">
                  <c:v>941.41099999999994</c:v>
                </c:pt>
                <c:pt idx="102">
                  <c:v>934.08299999999997</c:v>
                </c:pt>
                <c:pt idx="103">
                  <c:v>934.4</c:v>
                </c:pt>
                <c:pt idx="104">
                  <c:v>942.471</c:v>
                </c:pt>
                <c:pt idx="105">
                  <c:v>947.14099999999996</c:v>
                </c:pt>
                <c:pt idx="106">
                  <c:v>951.39599999999996</c:v>
                </c:pt>
                <c:pt idx="107">
                  <c:v>935.20699999999999</c:v>
                </c:pt>
                <c:pt idx="108">
                  <c:v>935.98</c:v>
                </c:pt>
                <c:pt idx="109">
                  <c:v>937.81899999999996</c:v>
                </c:pt>
                <c:pt idx="110">
                  <c:v>938.74900000000002</c:v>
                </c:pt>
                <c:pt idx="111">
                  <c:v>909.35500000000002</c:v>
                </c:pt>
                <c:pt idx="112">
                  <c:v>923.44200000000001</c:v>
                </c:pt>
                <c:pt idx="113">
                  <c:v>912.78099999999995</c:v>
                </c:pt>
                <c:pt idx="114">
                  <c:v>930.12599999999998</c:v>
                </c:pt>
                <c:pt idx="115">
                  <c:v>916.83399999999995</c:v>
                </c:pt>
                <c:pt idx="116">
                  <c:v>933.91899999999998</c:v>
                </c:pt>
                <c:pt idx="117">
                  <c:v>941.03499999999997</c:v>
                </c:pt>
                <c:pt idx="118">
                  <c:v>937.75</c:v>
                </c:pt>
                <c:pt idx="119">
                  <c:v>946.72500000000002</c:v>
                </c:pt>
                <c:pt idx="120">
                  <c:v>961.34500000000003</c:v>
                </c:pt>
                <c:pt idx="121">
                  <c:v>957.61400000000003</c:v>
                </c:pt>
                <c:pt idx="122">
                  <c:v>951.36099999999999</c:v>
                </c:pt>
                <c:pt idx="123">
                  <c:v>967.38300000000004</c:v>
                </c:pt>
                <c:pt idx="124">
                  <c:v>969.33100000000002</c:v>
                </c:pt>
                <c:pt idx="125">
                  <c:v>977.53300000000002</c:v>
                </c:pt>
                <c:pt idx="126">
                  <c:v>976.78099999999995</c:v>
                </c:pt>
                <c:pt idx="127">
                  <c:v>962.14</c:v>
                </c:pt>
                <c:pt idx="128">
                  <c:v>964.01199999999994</c:v>
                </c:pt>
                <c:pt idx="129">
                  <c:v>959.23699999999997</c:v>
                </c:pt>
                <c:pt idx="130">
                  <c:v>956.49400000000003</c:v>
                </c:pt>
                <c:pt idx="131">
                  <c:v>944.22</c:v>
                </c:pt>
                <c:pt idx="132">
                  <c:v>942.26700000000005</c:v>
                </c:pt>
                <c:pt idx="133">
                  <c:v>928.77800000000002</c:v>
                </c:pt>
                <c:pt idx="134">
                  <c:v>933.6</c:v>
                </c:pt>
                <c:pt idx="135">
                  <c:v>934.88300000000004</c:v>
                </c:pt>
                <c:pt idx="136">
                  <c:v>931.13199999999995</c:v>
                </c:pt>
                <c:pt idx="137">
                  <c:v>927.38800000000003</c:v>
                </c:pt>
                <c:pt idx="138">
                  <c:v>922.95799999999997</c:v>
                </c:pt>
                <c:pt idx="139">
                  <c:v>929.68600000000004</c:v>
                </c:pt>
                <c:pt idx="140">
                  <c:v>935.572</c:v>
                </c:pt>
                <c:pt idx="141">
                  <c:v>931.87400000000002</c:v>
                </c:pt>
                <c:pt idx="142">
                  <c:v>914.65099999999995</c:v>
                </c:pt>
                <c:pt idx="143">
                  <c:v>911.62099999999998</c:v>
                </c:pt>
                <c:pt idx="144">
                  <c:v>925.49699999999996</c:v>
                </c:pt>
                <c:pt idx="145">
                  <c:v>906.17200000000003</c:v>
                </c:pt>
                <c:pt idx="146">
                  <c:v>893.798</c:v>
                </c:pt>
                <c:pt idx="147">
                  <c:v>833.899</c:v>
                </c:pt>
                <c:pt idx="148">
                  <c:v>818.22299999999996</c:v>
                </c:pt>
                <c:pt idx="149">
                  <c:v>785.48</c:v>
                </c:pt>
                <c:pt idx="150">
                  <c:v>800.66399999999999</c:v>
                </c:pt>
                <c:pt idx="151">
                  <c:v>787.89800000000002</c:v>
                </c:pt>
                <c:pt idx="152">
                  <c:v>746.79399999999998</c:v>
                </c:pt>
                <c:pt idx="153">
                  <c:v>728.70699999999999</c:v>
                </c:pt>
                <c:pt idx="154">
                  <c:v>721.03200000000004</c:v>
                </c:pt>
                <c:pt idx="155">
                  <c:v>752.59</c:v>
                </c:pt>
                <c:pt idx="156">
                  <c:v>749.38400000000001</c:v>
                </c:pt>
                <c:pt idx="157">
                  <c:v>742.46500000000003</c:v>
                </c:pt>
                <c:pt idx="158">
                  <c:v>785.16300000000001</c:v>
                </c:pt>
                <c:pt idx="159">
                  <c:v>784.59699999999998</c:v>
                </c:pt>
                <c:pt idx="160">
                  <c:v>777.05700000000002</c:v>
                </c:pt>
                <c:pt idx="161">
                  <c:v>805.81299999999999</c:v>
                </c:pt>
                <c:pt idx="162">
                  <c:v>800.774</c:v>
                </c:pt>
                <c:pt idx="163">
                  <c:v>780.73599999999999</c:v>
                </c:pt>
                <c:pt idx="164">
                  <c:v>774.904</c:v>
                </c:pt>
                <c:pt idx="165">
                  <c:v>768.21400000000006</c:v>
                </c:pt>
                <c:pt idx="166">
                  <c:v>759.81600000000003</c:v>
                </c:pt>
                <c:pt idx="167">
                  <c:v>754.01</c:v>
                </c:pt>
                <c:pt idx="168">
                  <c:v>730.42600000000004</c:v>
                </c:pt>
                <c:pt idx="169">
                  <c:v>724.03899999999999</c:v>
                </c:pt>
                <c:pt idx="170">
                  <c:v>728.601</c:v>
                </c:pt>
                <c:pt idx="171">
                  <c:v>771.84</c:v>
                </c:pt>
                <c:pt idx="172">
                  <c:v>756.14700000000005</c:v>
                </c:pt>
                <c:pt idx="173">
                  <c:v>748.428</c:v>
                </c:pt>
                <c:pt idx="174">
                  <c:v>745.56899999999996</c:v>
                </c:pt>
                <c:pt idx="175">
                  <c:v>734.90700000000004</c:v>
                </c:pt>
                <c:pt idx="176">
                  <c:v>737.68700000000001</c:v>
                </c:pt>
                <c:pt idx="177">
                  <c:v>734.76499999999999</c:v>
                </c:pt>
                <c:pt idx="178">
                  <c:v>750.48800000000006</c:v>
                </c:pt>
                <c:pt idx="179">
                  <c:v>742.46</c:v>
                </c:pt>
                <c:pt idx="180">
                  <c:v>801.303</c:v>
                </c:pt>
                <c:pt idx="181">
                  <c:v>878.59500000000003</c:v>
                </c:pt>
                <c:pt idx="182">
                  <c:v>860.61300000000006</c:v>
                </c:pt>
                <c:pt idx="183">
                  <c:v>850.33900000000006</c:v>
                </c:pt>
                <c:pt idx="184">
                  <c:v>831.26099999999997</c:v>
                </c:pt>
                <c:pt idx="185">
                  <c:v>804.25300000000004</c:v>
                </c:pt>
                <c:pt idx="186">
                  <c:v>839.07299999999998</c:v>
                </c:pt>
                <c:pt idx="187">
                  <c:v>828.54300000000001</c:v>
                </c:pt>
                <c:pt idx="188">
                  <c:v>824.62099999999998</c:v>
                </c:pt>
                <c:pt idx="189">
                  <c:v>840.17899999999997</c:v>
                </c:pt>
                <c:pt idx="190">
                  <c:v>838.33</c:v>
                </c:pt>
                <c:pt idx="191">
                  <c:v>869.88599999999997</c:v>
                </c:pt>
                <c:pt idx="192">
                  <c:v>841.14599999999996</c:v>
                </c:pt>
                <c:pt idx="193">
                  <c:v>848.68100000000004</c:v>
                </c:pt>
                <c:pt idx="194">
                  <c:v>848.452</c:v>
                </c:pt>
                <c:pt idx="195">
                  <c:v>803.65499999999997</c:v>
                </c:pt>
                <c:pt idx="196">
                  <c:v>815.76300000000003</c:v>
                </c:pt>
                <c:pt idx="197">
                  <c:v>781.87699999999995</c:v>
                </c:pt>
                <c:pt idx="198">
                  <c:v>783.42200000000003</c:v>
                </c:pt>
                <c:pt idx="199">
                  <c:v>817.62699999999995</c:v>
                </c:pt>
                <c:pt idx="200">
                  <c:v>819.26300000000003</c:v>
                </c:pt>
                <c:pt idx="201">
                  <c:v>810.02800000000002</c:v>
                </c:pt>
                <c:pt idx="202">
                  <c:v>819.96600000000001</c:v>
                </c:pt>
                <c:pt idx="203">
                  <c:v>818.58399999999995</c:v>
                </c:pt>
                <c:pt idx="204">
                  <c:v>819.245</c:v>
                </c:pt>
                <c:pt idx="205">
                  <c:v>788.85699999999997</c:v>
                </c:pt>
                <c:pt idx="206">
                  <c:v>795.91300000000001</c:v>
                </c:pt>
                <c:pt idx="207">
                  <c:v>802.35199999999998</c:v>
                </c:pt>
                <c:pt idx="208">
                  <c:v>822.803</c:v>
                </c:pt>
                <c:pt idx="209">
                  <c:v>799.78300000000002</c:v>
                </c:pt>
                <c:pt idx="210">
                  <c:v>804.96299999999997</c:v>
                </c:pt>
                <c:pt idx="211">
                  <c:v>795.23900000000003</c:v>
                </c:pt>
                <c:pt idx="212">
                  <c:v>826.74300000000005</c:v>
                </c:pt>
                <c:pt idx="213">
                  <c:v>843.72799999999995</c:v>
                </c:pt>
                <c:pt idx="214">
                  <c:v>848.36400000000003</c:v>
                </c:pt>
                <c:pt idx="215">
                  <c:v>822.98400000000004</c:v>
                </c:pt>
                <c:pt idx="216">
                  <c:v>807.59299999999996</c:v>
                </c:pt>
                <c:pt idx="217">
                  <c:v>854.14599999999996</c:v>
                </c:pt>
                <c:pt idx="218">
                  <c:v>872.89400000000001</c:v>
                </c:pt>
                <c:pt idx="219">
                  <c:v>870.73500000000001</c:v>
                </c:pt>
                <c:pt idx="220">
                  <c:v>851.43700000000001</c:v>
                </c:pt>
                <c:pt idx="221">
                  <c:v>654.21699999999998</c:v>
                </c:pt>
                <c:pt idx="222">
                  <c:v>456.185</c:v>
                </c:pt>
                <c:pt idx="223">
                  <c:v>109.637</c:v>
                </c:pt>
                <c:pt idx="224">
                  <c:v>43.677</c:v>
                </c:pt>
                <c:pt idx="225">
                  <c:v>49.523000000000003</c:v>
                </c:pt>
                <c:pt idx="226">
                  <c:v>47.91</c:v>
                </c:pt>
                <c:pt idx="227">
                  <c:v>66.813999999999993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Test!$J$27:$L$27</c:f>
              <c:strCache>
                <c:ptCount val="1"/>
                <c:pt idx="0">
                  <c:v>Th2f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Meas!$X$2:$X$1000</c:f>
              <c:numCache>
                <c:formatCode>General</c:formatCode>
                <c:ptCount val="999"/>
                <c:pt idx="0">
                  <c:v>18.776</c:v>
                </c:pt>
                <c:pt idx="1">
                  <c:v>29.763000000000002</c:v>
                </c:pt>
                <c:pt idx="2">
                  <c:v>27.716999999999999</c:v>
                </c:pt>
                <c:pt idx="3">
                  <c:v>26.298999999999999</c:v>
                </c:pt>
                <c:pt idx="4">
                  <c:v>26.379000000000001</c:v>
                </c:pt>
                <c:pt idx="5">
                  <c:v>26.143000000000001</c:v>
                </c:pt>
                <c:pt idx="6">
                  <c:v>25.106000000000002</c:v>
                </c:pt>
                <c:pt idx="7">
                  <c:v>27.161999999999999</c:v>
                </c:pt>
                <c:pt idx="8">
                  <c:v>27.471</c:v>
                </c:pt>
                <c:pt idx="9">
                  <c:v>26.125</c:v>
                </c:pt>
                <c:pt idx="10">
                  <c:v>25.106000000000002</c:v>
                </c:pt>
                <c:pt idx="11">
                  <c:v>28.744</c:v>
                </c:pt>
                <c:pt idx="12">
                  <c:v>27.015999999999998</c:v>
                </c:pt>
                <c:pt idx="13">
                  <c:v>27.744</c:v>
                </c:pt>
                <c:pt idx="14">
                  <c:v>27.616</c:v>
                </c:pt>
                <c:pt idx="15">
                  <c:v>25.488</c:v>
                </c:pt>
                <c:pt idx="16">
                  <c:v>30.271999999999998</c:v>
                </c:pt>
                <c:pt idx="17">
                  <c:v>45.688000000000002</c:v>
                </c:pt>
                <c:pt idx="18">
                  <c:v>64.790000000000006</c:v>
                </c:pt>
                <c:pt idx="19">
                  <c:v>65.917000000000002</c:v>
                </c:pt>
                <c:pt idx="20">
                  <c:v>59.69</c:v>
                </c:pt>
                <c:pt idx="21">
                  <c:v>53.347999999999999</c:v>
                </c:pt>
                <c:pt idx="22">
                  <c:v>54.408999999999999</c:v>
                </c:pt>
                <c:pt idx="23">
                  <c:v>59.618000000000002</c:v>
                </c:pt>
                <c:pt idx="24">
                  <c:v>63.917000000000002</c:v>
                </c:pt>
                <c:pt idx="25">
                  <c:v>72.796000000000006</c:v>
                </c:pt>
                <c:pt idx="26">
                  <c:v>69.162999999999997</c:v>
                </c:pt>
                <c:pt idx="27">
                  <c:v>91.971000000000004</c:v>
                </c:pt>
                <c:pt idx="28">
                  <c:v>101.931</c:v>
                </c:pt>
                <c:pt idx="29">
                  <c:v>102.663</c:v>
                </c:pt>
                <c:pt idx="30">
                  <c:v>104.678</c:v>
                </c:pt>
                <c:pt idx="31">
                  <c:v>131.63</c:v>
                </c:pt>
                <c:pt idx="32">
                  <c:v>148.86600000000001</c:v>
                </c:pt>
                <c:pt idx="33">
                  <c:v>153.667</c:v>
                </c:pt>
                <c:pt idx="34">
                  <c:v>193.45</c:v>
                </c:pt>
                <c:pt idx="35">
                  <c:v>198.13900000000001</c:v>
                </c:pt>
                <c:pt idx="36">
                  <c:v>198.74700000000001</c:v>
                </c:pt>
                <c:pt idx="37">
                  <c:v>213.3</c:v>
                </c:pt>
                <c:pt idx="38">
                  <c:v>242.43100000000001</c:v>
                </c:pt>
                <c:pt idx="39">
                  <c:v>250.64699999999999</c:v>
                </c:pt>
                <c:pt idx="40">
                  <c:v>273.565</c:v>
                </c:pt>
                <c:pt idx="41">
                  <c:v>276.52600000000001</c:v>
                </c:pt>
                <c:pt idx="42">
                  <c:v>275.73599999999999</c:v>
                </c:pt>
                <c:pt idx="43">
                  <c:v>317.25900000000001</c:v>
                </c:pt>
                <c:pt idx="44">
                  <c:v>319.45100000000002</c:v>
                </c:pt>
                <c:pt idx="45">
                  <c:v>324.04300000000001</c:v>
                </c:pt>
                <c:pt idx="46">
                  <c:v>295.25799999999998</c:v>
                </c:pt>
                <c:pt idx="47">
                  <c:v>287.21800000000002</c:v>
                </c:pt>
                <c:pt idx="48">
                  <c:v>258.57499999999999</c:v>
                </c:pt>
                <c:pt idx="49">
                  <c:v>276.29300000000001</c:v>
                </c:pt>
                <c:pt idx="50">
                  <c:v>261.49700000000001</c:v>
                </c:pt>
                <c:pt idx="51">
                  <c:v>257.88900000000001</c:v>
                </c:pt>
                <c:pt idx="52">
                  <c:v>261.87599999999998</c:v>
                </c:pt>
                <c:pt idx="53">
                  <c:v>254.732</c:v>
                </c:pt>
                <c:pt idx="54">
                  <c:v>284.89699999999999</c:v>
                </c:pt>
                <c:pt idx="55">
                  <c:v>290.18200000000002</c:v>
                </c:pt>
                <c:pt idx="56">
                  <c:v>317.70999999999998</c:v>
                </c:pt>
                <c:pt idx="57">
                  <c:v>379.76</c:v>
                </c:pt>
                <c:pt idx="58">
                  <c:v>398.20299999999997</c:v>
                </c:pt>
                <c:pt idx="59">
                  <c:v>348.065</c:v>
                </c:pt>
                <c:pt idx="60">
                  <c:v>311.65199999999999</c:v>
                </c:pt>
                <c:pt idx="61">
                  <c:v>319.60700000000003</c:v>
                </c:pt>
                <c:pt idx="62">
                  <c:v>344.88900000000001</c:v>
                </c:pt>
                <c:pt idx="63">
                  <c:v>358.17700000000002</c:v>
                </c:pt>
                <c:pt idx="64">
                  <c:v>356.65</c:v>
                </c:pt>
                <c:pt idx="65">
                  <c:v>362.81900000000002</c:v>
                </c:pt>
                <c:pt idx="66">
                  <c:v>355.65499999999997</c:v>
                </c:pt>
                <c:pt idx="67">
                  <c:v>411.53500000000003</c:v>
                </c:pt>
                <c:pt idx="68">
                  <c:v>437.29</c:v>
                </c:pt>
                <c:pt idx="69">
                  <c:v>473.90800000000002</c:v>
                </c:pt>
                <c:pt idx="70">
                  <c:v>536.05399999999997</c:v>
                </c:pt>
                <c:pt idx="71">
                  <c:v>597.32299999999998</c:v>
                </c:pt>
                <c:pt idx="72">
                  <c:v>615.42200000000003</c:v>
                </c:pt>
                <c:pt idx="73">
                  <c:v>658.88400000000001</c:v>
                </c:pt>
                <c:pt idx="74">
                  <c:v>696.19899999999996</c:v>
                </c:pt>
                <c:pt idx="75">
                  <c:v>695.03899999999999</c:v>
                </c:pt>
                <c:pt idx="76">
                  <c:v>682.75</c:v>
                </c:pt>
                <c:pt idx="77">
                  <c:v>689.92499999999995</c:v>
                </c:pt>
                <c:pt idx="78">
                  <c:v>645.07600000000002</c:v>
                </c:pt>
                <c:pt idx="79">
                  <c:v>667.36599999999999</c:v>
                </c:pt>
                <c:pt idx="80">
                  <c:v>678.56700000000001</c:v>
                </c:pt>
                <c:pt idx="81">
                  <c:v>658.12300000000005</c:v>
                </c:pt>
                <c:pt idx="82">
                  <c:v>706.92399999999998</c:v>
                </c:pt>
                <c:pt idx="83">
                  <c:v>708.827</c:v>
                </c:pt>
                <c:pt idx="84">
                  <c:v>687.91399999999999</c:v>
                </c:pt>
                <c:pt idx="85">
                  <c:v>659.46699999999998</c:v>
                </c:pt>
                <c:pt idx="86">
                  <c:v>636.24800000000005</c:v>
                </c:pt>
                <c:pt idx="87">
                  <c:v>691.28599999999994</c:v>
                </c:pt>
                <c:pt idx="88">
                  <c:v>674.78399999999999</c:v>
                </c:pt>
                <c:pt idx="89">
                  <c:v>710.78300000000002</c:v>
                </c:pt>
                <c:pt idx="90">
                  <c:v>699.42399999999998</c:v>
                </c:pt>
                <c:pt idx="91">
                  <c:v>695.71500000000003</c:v>
                </c:pt>
                <c:pt idx="92">
                  <c:v>733.15599999999995</c:v>
                </c:pt>
                <c:pt idx="93">
                  <c:v>772.2</c:v>
                </c:pt>
                <c:pt idx="94">
                  <c:v>814.57899999999995</c:v>
                </c:pt>
                <c:pt idx="95">
                  <c:v>796.27599999999995</c:v>
                </c:pt>
                <c:pt idx="96">
                  <c:v>845.63199999999995</c:v>
                </c:pt>
                <c:pt idx="97">
                  <c:v>828.745</c:v>
                </c:pt>
                <c:pt idx="98">
                  <c:v>840.45299999999997</c:v>
                </c:pt>
                <c:pt idx="99">
                  <c:v>833.49300000000005</c:v>
                </c:pt>
                <c:pt idx="100">
                  <c:v>841.78399999999999</c:v>
                </c:pt>
                <c:pt idx="101">
                  <c:v>846.89400000000001</c:v>
                </c:pt>
                <c:pt idx="102">
                  <c:v>820.78099999999995</c:v>
                </c:pt>
                <c:pt idx="103">
                  <c:v>834.62400000000002</c:v>
                </c:pt>
                <c:pt idx="104">
                  <c:v>829.93</c:v>
                </c:pt>
                <c:pt idx="105">
                  <c:v>863.17399999999998</c:v>
                </c:pt>
                <c:pt idx="106">
                  <c:v>837.55799999999999</c:v>
                </c:pt>
                <c:pt idx="107">
                  <c:v>827.34900000000005</c:v>
                </c:pt>
                <c:pt idx="108">
                  <c:v>821.81100000000004</c:v>
                </c:pt>
                <c:pt idx="109">
                  <c:v>839.22500000000002</c:v>
                </c:pt>
                <c:pt idx="110">
                  <c:v>818.64700000000005</c:v>
                </c:pt>
                <c:pt idx="111">
                  <c:v>822.91899999999998</c:v>
                </c:pt>
                <c:pt idx="112">
                  <c:v>839.62900000000002</c:v>
                </c:pt>
                <c:pt idx="113">
                  <c:v>837.57399999999996</c:v>
                </c:pt>
                <c:pt idx="114">
                  <c:v>850.07100000000003</c:v>
                </c:pt>
                <c:pt idx="115">
                  <c:v>845.96900000000005</c:v>
                </c:pt>
                <c:pt idx="116">
                  <c:v>886.76900000000001</c:v>
                </c:pt>
                <c:pt idx="117">
                  <c:v>880.596</c:v>
                </c:pt>
                <c:pt idx="118">
                  <c:v>880.327</c:v>
                </c:pt>
                <c:pt idx="119">
                  <c:v>898.87199999999996</c:v>
                </c:pt>
                <c:pt idx="120">
                  <c:v>910.43100000000004</c:v>
                </c:pt>
                <c:pt idx="121">
                  <c:v>904.60699999999997</c:v>
                </c:pt>
                <c:pt idx="122">
                  <c:v>920.529</c:v>
                </c:pt>
                <c:pt idx="123">
                  <c:v>925.47900000000004</c:v>
                </c:pt>
                <c:pt idx="124">
                  <c:v>935.90599999999995</c:v>
                </c:pt>
                <c:pt idx="125">
                  <c:v>927.12800000000004</c:v>
                </c:pt>
                <c:pt idx="126">
                  <c:v>934.00900000000001</c:v>
                </c:pt>
                <c:pt idx="127">
                  <c:v>919.56600000000003</c:v>
                </c:pt>
                <c:pt idx="128">
                  <c:v>911.80600000000004</c:v>
                </c:pt>
                <c:pt idx="129">
                  <c:v>903.96299999999997</c:v>
                </c:pt>
                <c:pt idx="130">
                  <c:v>894.81100000000004</c:v>
                </c:pt>
                <c:pt idx="131">
                  <c:v>898.07</c:v>
                </c:pt>
                <c:pt idx="132">
                  <c:v>887.48299999999995</c:v>
                </c:pt>
                <c:pt idx="133">
                  <c:v>876.55600000000004</c:v>
                </c:pt>
                <c:pt idx="134">
                  <c:v>876.33600000000001</c:v>
                </c:pt>
                <c:pt idx="135">
                  <c:v>888.30899999999997</c:v>
                </c:pt>
                <c:pt idx="136">
                  <c:v>875.64099999999996</c:v>
                </c:pt>
                <c:pt idx="137">
                  <c:v>854.34900000000005</c:v>
                </c:pt>
                <c:pt idx="138">
                  <c:v>876.53800000000001</c:v>
                </c:pt>
                <c:pt idx="139">
                  <c:v>898.25400000000002</c:v>
                </c:pt>
                <c:pt idx="140">
                  <c:v>886.93200000000002</c:v>
                </c:pt>
                <c:pt idx="141">
                  <c:v>879.79399999999998</c:v>
                </c:pt>
                <c:pt idx="142">
                  <c:v>879.17200000000003</c:v>
                </c:pt>
                <c:pt idx="143">
                  <c:v>855.99</c:v>
                </c:pt>
                <c:pt idx="144">
                  <c:v>878.404</c:v>
                </c:pt>
                <c:pt idx="145">
                  <c:v>844.25699999999995</c:v>
                </c:pt>
                <c:pt idx="146">
                  <c:v>826.98</c:v>
                </c:pt>
                <c:pt idx="147">
                  <c:v>795.97799999999995</c:v>
                </c:pt>
                <c:pt idx="148">
                  <c:v>794.83600000000001</c:v>
                </c:pt>
                <c:pt idx="149">
                  <c:v>756.56500000000005</c:v>
                </c:pt>
                <c:pt idx="150">
                  <c:v>777.17</c:v>
                </c:pt>
                <c:pt idx="151">
                  <c:v>769.27599999999995</c:v>
                </c:pt>
                <c:pt idx="152">
                  <c:v>741.55399999999997</c:v>
                </c:pt>
                <c:pt idx="153">
                  <c:v>724.62099999999998</c:v>
                </c:pt>
                <c:pt idx="154">
                  <c:v>732.26400000000001</c:v>
                </c:pt>
                <c:pt idx="155">
                  <c:v>752.34100000000001</c:v>
                </c:pt>
                <c:pt idx="156">
                  <c:v>757.72900000000004</c:v>
                </c:pt>
                <c:pt idx="157">
                  <c:v>741.95</c:v>
                </c:pt>
                <c:pt idx="158">
                  <c:v>768.81600000000003</c:v>
                </c:pt>
                <c:pt idx="159">
                  <c:v>764.85900000000004</c:v>
                </c:pt>
                <c:pt idx="160">
                  <c:v>760.673</c:v>
                </c:pt>
                <c:pt idx="161">
                  <c:v>787.66800000000001</c:v>
                </c:pt>
                <c:pt idx="162">
                  <c:v>772.779</c:v>
                </c:pt>
                <c:pt idx="163">
                  <c:v>749.30799999999999</c:v>
                </c:pt>
                <c:pt idx="164">
                  <c:v>758.01</c:v>
                </c:pt>
                <c:pt idx="165">
                  <c:v>755.18600000000004</c:v>
                </c:pt>
                <c:pt idx="166">
                  <c:v>721.51300000000003</c:v>
                </c:pt>
                <c:pt idx="167">
                  <c:v>708.50800000000004</c:v>
                </c:pt>
                <c:pt idx="168">
                  <c:v>690.68600000000004</c:v>
                </c:pt>
                <c:pt idx="169">
                  <c:v>700.51099999999997</c:v>
                </c:pt>
                <c:pt idx="170">
                  <c:v>710.39300000000003</c:v>
                </c:pt>
                <c:pt idx="171">
                  <c:v>752.62099999999998</c:v>
                </c:pt>
                <c:pt idx="172">
                  <c:v>761.70399999999995</c:v>
                </c:pt>
                <c:pt idx="173">
                  <c:v>772.92899999999997</c:v>
                </c:pt>
                <c:pt idx="174">
                  <c:v>793.52499999999998</c:v>
                </c:pt>
                <c:pt idx="175">
                  <c:v>738.94500000000005</c:v>
                </c:pt>
                <c:pt idx="176">
                  <c:v>740.56</c:v>
                </c:pt>
                <c:pt idx="177">
                  <c:v>735.33199999999999</c:v>
                </c:pt>
                <c:pt idx="178">
                  <c:v>791.40499999999997</c:v>
                </c:pt>
                <c:pt idx="179">
                  <c:v>767.14300000000003</c:v>
                </c:pt>
                <c:pt idx="180">
                  <c:v>862.29100000000005</c:v>
                </c:pt>
                <c:pt idx="181">
                  <c:v>941.625</c:v>
                </c:pt>
                <c:pt idx="182">
                  <c:v>934.76199999999994</c:v>
                </c:pt>
                <c:pt idx="183">
                  <c:v>909.65300000000002</c:v>
                </c:pt>
                <c:pt idx="184">
                  <c:v>862.01700000000005</c:v>
                </c:pt>
                <c:pt idx="185">
                  <c:v>832.80200000000002</c:v>
                </c:pt>
                <c:pt idx="186">
                  <c:v>879.56500000000005</c:v>
                </c:pt>
                <c:pt idx="187">
                  <c:v>867.25199999999995</c:v>
                </c:pt>
                <c:pt idx="188">
                  <c:v>868.05700000000002</c:v>
                </c:pt>
                <c:pt idx="189">
                  <c:v>878.54</c:v>
                </c:pt>
                <c:pt idx="190">
                  <c:v>868.00199999999995</c:v>
                </c:pt>
                <c:pt idx="191">
                  <c:v>871.22199999999998</c:v>
                </c:pt>
                <c:pt idx="192">
                  <c:v>841.94500000000005</c:v>
                </c:pt>
                <c:pt idx="193">
                  <c:v>842.88099999999997</c:v>
                </c:pt>
                <c:pt idx="194">
                  <c:v>841.48900000000003</c:v>
                </c:pt>
                <c:pt idx="195">
                  <c:v>805.00699999999995</c:v>
                </c:pt>
                <c:pt idx="196">
                  <c:v>827.274</c:v>
                </c:pt>
                <c:pt idx="197">
                  <c:v>799.88900000000001</c:v>
                </c:pt>
                <c:pt idx="198">
                  <c:v>799.44399999999996</c:v>
                </c:pt>
                <c:pt idx="199">
                  <c:v>817.44600000000003</c:v>
                </c:pt>
                <c:pt idx="200">
                  <c:v>824.16099999999994</c:v>
                </c:pt>
                <c:pt idx="201">
                  <c:v>813.721</c:v>
                </c:pt>
                <c:pt idx="202">
                  <c:v>822.55</c:v>
                </c:pt>
                <c:pt idx="203">
                  <c:v>832.221</c:v>
                </c:pt>
                <c:pt idx="204">
                  <c:v>838.46600000000001</c:v>
                </c:pt>
                <c:pt idx="205">
                  <c:v>780.38499999999999</c:v>
                </c:pt>
                <c:pt idx="206">
                  <c:v>777.96699999999998</c:v>
                </c:pt>
                <c:pt idx="207">
                  <c:v>784.85299999999995</c:v>
                </c:pt>
                <c:pt idx="208">
                  <c:v>802.65700000000004</c:v>
                </c:pt>
                <c:pt idx="209">
                  <c:v>790.33500000000004</c:v>
                </c:pt>
                <c:pt idx="210">
                  <c:v>789.40200000000004</c:v>
                </c:pt>
                <c:pt idx="211">
                  <c:v>785.82</c:v>
                </c:pt>
                <c:pt idx="212">
                  <c:v>789.61699999999996</c:v>
                </c:pt>
                <c:pt idx="213">
                  <c:v>797.7</c:v>
                </c:pt>
                <c:pt idx="214">
                  <c:v>801.274</c:v>
                </c:pt>
                <c:pt idx="215">
                  <c:v>802.55</c:v>
                </c:pt>
                <c:pt idx="216">
                  <c:v>786.59</c:v>
                </c:pt>
                <c:pt idx="217">
                  <c:v>814.22299999999996</c:v>
                </c:pt>
                <c:pt idx="218">
                  <c:v>827.01400000000001</c:v>
                </c:pt>
                <c:pt idx="219">
                  <c:v>824.14</c:v>
                </c:pt>
                <c:pt idx="220">
                  <c:v>817.851</c:v>
                </c:pt>
                <c:pt idx="221">
                  <c:v>638.91300000000001</c:v>
                </c:pt>
                <c:pt idx="222">
                  <c:v>471.53699999999998</c:v>
                </c:pt>
                <c:pt idx="223">
                  <c:v>306.82100000000003</c:v>
                </c:pt>
                <c:pt idx="224">
                  <c:v>178.583</c:v>
                </c:pt>
                <c:pt idx="225">
                  <c:v>60.194000000000003</c:v>
                </c:pt>
                <c:pt idx="226">
                  <c:v>44.512</c:v>
                </c:pt>
                <c:pt idx="227">
                  <c:v>84.034000000000006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Test!$J$28:$L$28</c:f>
              <c:strCache>
                <c:ptCount val="1"/>
                <c:pt idx="0">
                  <c:v>Th3f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Meas!$Y$2:$Y$1000</c:f>
              <c:numCache>
                <c:formatCode>General</c:formatCode>
                <c:ptCount val="999"/>
                <c:pt idx="0">
                  <c:v>18.942</c:v>
                </c:pt>
                <c:pt idx="1">
                  <c:v>23.050999999999998</c:v>
                </c:pt>
                <c:pt idx="2">
                  <c:v>23.57</c:v>
                </c:pt>
                <c:pt idx="3">
                  <c:v>23.242999999999999</c:v>
                </c:pt>
                <c:pt idx="4">
                  <c:v>23.087</c:v>
                </c:pt>
                <c:pt idx="5">
                  <c:v>21.884</c:v>
                </c:pt>
                <c:pt idx="6">
                  <c:v>21.24</c:v>
                </c:pt>
                <c:pt idx="7">
                  <c:v>21.829000000000001</c:v>
                </c:pt>
                <c:pt idx="8">
                  <c:v>22.05</c:v>
                </c:pt>
                <c:pt idx="9">
                  <c:v>21.443000000000001</c:v>
                </c:pt>
                <c:pt idx="10">
                  <c:v>22.396000000000001</c:v>
                </c:pt>
                <c:pt idx="11">
                  <c:v>24.015000000000001</c:v>
                </c:pt>
                <c:pt idx="12">
                  <c:v>25.215</c:v>
                </c:pt>
                <c:pt idx="13">
                  <c:v>24.306000000000001</c:v>
                </c:pt>
                <c:pt idx="14">
                  <c:v>23.213999999999999</c:v>
                </c:pt>
                <c:pt idx="15">
                  <c:v>23.341999999999999</c:v>
                </c:pt>
                <c:pt idx="16">
                  <c:v>29.853999999999999</c:v>
                </c:pt>
                <c:pt idx="17">
                  <c:v>36.015000000000001</c:v>
                </c:pt>
                <c:pt idx="18">
                  <c:v>46.81</c:v>
                </c:pt>
                <c:pt idx="19">
                  <c:v>49.146000000000001</c:v>
                </c:pt>
                <c:pt idx="20">
                  <c:v>48.573999999999998</c:v>
                </c:pt>
                <c:pt idx="21">
                  <c:v>44.930999999999997</c:v>
                </c:pt>
                <c:pt idx="22">
                  <c:v>43.502000000000002</c:v>
                </c:pt>
                <c:pt idx="23">
                  <c:v>44.661000000000001</c:v>
                </c:pt>
                <c:pt idx="24">
                  <c:v>49.735999999999997</c:v>
                </c:pt>
                <c:pt idx="25">
                  <c:v>57.716999999999999</c:v>
                </c:pt>
                <c:pt idx="26">
                  <c:v>57.076000000000001</c:v>
                </c:pt>
                <c:pt idx="27">
                  <c:v>62.35</c:v>
                </c:pt>
                <c:pt idx="28">
                  <c:v>72.355999999999995</c:v>
                </c:pt>
                <c:pt idx="29">
                  <c:v>71.045000000000002</c:v>
                </c:pt>
                <c:pt idx="30">
                  <c:v>68.259</c:v>
                </c:pt>
                <c:pt idx="31">
                  <c:v>81.819999999999993</c:v>
                </c:pt>
                <c:pt idx="32">
                  <c:v>93.897000000000006</c:v>
                </c:pt>
                <c:pt idx="33">
                  <c:v>94.376000000000005</c:v>
                </c:pt>
                <c:pt idx="34">
                  <c:v>112.575</c:v>
                </c:pt>
                <c:pt idx="35">
                  <c:v>119.869</c:v>
                </c:pt>
                <c:pt idx="36">
                  <c:v>122.02800000000001</c:v>
                </c:pt>
                <c:pt idx="37">
                  <c:v>119.815</c:v>
                </c:pt>
                <c:pt idx="38">
                  <c:v>139.58699999999999</c:v>
                </c:pt>
                <c:pt idx="39">
                  <c:v>139.05699999999999</c:v>
                </c:pt>
                <c:pt idx="40">
                  <c:v>158.32400000000001</c:v>
                </c:pt>
                <c:pt idx="41">
                  <c:v>164.45699999999999</c:v>
                </c:pt>
                <c:pt idx="42">
                  <c:v>160.36000000000001</c:v>
                </c:pt>
                <c:pt idx="43">
                  <c:v>163.536</c:v>
                </c:pt>
                <c:pt idx="44">
                  <c:v>177.21600000000001</c:v>
                </c:pt>
                <c:pt idx="45">
                  <c:v>165.61600000000001</c:v>
                </c:pt>
                <c:pt idx="46">
                  <c:v>181.80699999999999</c:v>
                </c:pt>
                <c:pt idx="47">
                  <c:v>176.054</c:v>
                </c:pt>
                <c:pt idx="48">
                  <c:v>168.94800000000001</c:v>
                </c:pt>
                <c:pt idx="49">
                  <c:v>176.11</c:v>
                </c:pt>
                <c:pt idx="50">
                  <c:v>156.98500000000001</c:v>
                </c:pt>
                <c:pt idx="51">
                  <c:v>166.79499999999999</c:v>
                </c:pt>
                <c:pt idx="52">
                  <c:v>155.40700000000001</c:v>
                </c:pt>
                <c:pt idx="53">
                  <c:v>146.893</c:v>
                </c:pt>
                <c:pt idx="54">
                  <c:v>166.51900000000001</c:v>
                </c:pt>
                <c:pt idx="55">
                  <c:v>168.56200000000001</c:v>
                </c:pt>
                <c:pt idx="56">
                  <c:v>178.404</c:v>
                </c:pt>
                <c:pt idx="57">
                  <c:v>204.47399999999999</c:v>
                </c:pt>
                <c:pt idx="58">
                  <c:v>218.767</c:v>
                </c:pt>
                <c:pt idx="59">
                  <c:v>197.328</c:v>
                </c:pt>
                <c:pt idx="60">
                  <c:v>174.29499999999999</c:v>
                </c:pt>
                <c:pt idx="61">
                  <c:v>183.96199999999999</c:v>
                </c:pt>
                <c:pt idx="62">
                  <c:v>202.33</c:v>
                </c:pt>
                <c:pt idx="63">
                  <c:v>230.542</c:v>
                </c:pt>
                <c:pt idx="64">
                  <c:v>231.85499999999999</c:v>
                </c:pt>
                <c:pt idx="65">
                  <c:v>227.51900000000001</c:v>
                </c:pt>
                <c:pt idx="66">
                  <c:v>236.839</c:v>
                </c:pt>
                <c:pt idx="67">
                  <c:v>284.62200000000001</c:v>
                </c:pt>
                <c:pt idx="68">
                  <c:v>317.03100000000001</c:v>
                </c:pt>
                <c:pt idx="69">
                  <c:v>345.91199999999998</c:v>
                </c:pt>
                <c:pt idx="70">
                  <c:v>356.91899999999998</c:v>
                </c:pt>
                <c:pt idx="71">
                  <c:v>390.69299999999998</c:v>
                </c:pt>
                <c:pt idx="72">
                  <c:v>426.904</c:v>
                </c:pt>
                <c:pt idx="73">
                  <c:v>420.42</c:v>
                </c:pt>
                <c:pt idx="74">
                  <c:v>427.49599999999998</c:v>
                </c:pt>
                <c:pt idx="75">
                  <c:v>422.80200000000002</c:v>
                </c:pt>
                <c:pt idx="76">
                  <c:v>427.113</c:v>
                </c:pt>
                <c:pt idx="77">
                  <c:v>396.26499999999999</c:v>
                </c:pt>
                <c:pt idx="78">
                  <c:v>412.42099999999999</c:v>
                </c:pt>
                <c:pt idx="79">
                  <c:v>414.476</c:v>
                </c:pt>
                <c:pt idx="80">
                  <c:v>420.02800000000002</c:v>
                </c:pt>
                <c:pt idx="81">
                  <c:v>442.29399999999998</c:v>
                </c:pt>
                <c:pt idx="82">
                  <c:v>481.89</c:v>
                </c:pt>
                <c:pt idx="83">
                  <c:v>463.49400000000003</c:v>
                </c:pt>
                <c:pt idx="84">
                  <c:v>448.10199999999998</c:v>
                </c:pt>
                <c:pt idx="85">
                  <c:v>427.45100000000002</c:v>
                </c:pt>
                <c:pt idx="86">
                  <c:v>410.78399999999999</c:v>
                </c:pt>
                <c:pt idx="87">
                  <c:v>449.09</c:v>
                </c:pt>
                <c:pt idx="88">
                  <c:v>477.37099999999998</c:v>
                </c:pt>
                <c:pt idx="89">
                  <c:v>498.56299999999999</c:v>
                </c:pt>
                <c:pt idx="90">
                  <c:v>455.57400000000001</c:v>
                </c:pt>
                <c:pt idx="91">
                  <c:v>504.16800000000001</c:v>
                </c:pt>
                <c:pt idx="92">
                  <c:v>502.94200000000001</c:v>
                </c:pt>
                <c:pt idx="93">
                  <c:v>533.32000000000005</c:v>
                </c:pt>
                <c:pt idx="94">
                  <c:v>564.005</c:v>
                </c:pt>
                <c:pt idx="95">
                  <c:v>573.79300000000001</c:v>
                </c:pt>
                <c:pt idx="96">
                  <c:v>631.221</c:v>
                </c:pt>
                <c:pt idx="97">
                  <c:v>639.779</c:v>
                </c:pt>
                <c:pt idx="98">
                  <c:v>663.25599999999997</c:v>
                </c:pt>
                <c:pt idx="99">
                  <c:v>644.71100000000001</c:v>
                </c:pt>
                <c:pt idx="100">
                  <c:v>638.41099999999994</c:v>
                </c:pt>
                <c:pt idx="101">
                  <c:v>674.28300000000002</c:v>
                </c:pt>
                <c:pt idx="102">
                  <c:v>637.47199999999998</c:v>
                </c:pt>
                <c:pt idx="103">
                  <c:v>664.27599999999995</c:v>
                </c:pt>
                <c:pt idx="104">
                  <c:v>656.57600000000002</c:v>
                </c:pt>
                <c:pt idx="105">
                  <c:v>694.05</c:v>
                </c:pt>
                <c:pt idx="106">
                  <c:v>663.08600000000001</c:v>
                </c:pt>
                <c:pt idx="107">
                  <c:v>642.75599999999997</c:v>
                </c:pt>
                <c:pt idx="108">
                  <c:v>607.58000000000004</c:v>
                </c:pt>
                <c:pt idx="109">
                  <c:v>619.91399999999999</c:v>
                </c:pt>
                <c:pt idx="110">
                  <c:v>599.53499999999997</c:v>
                </c:pt>
                <c:pt idx="111">
                  <c:v>623.95100000000002</c:v>
                </c:pt>
                <c:pt idx="112">
                  <c:v>648.53599999999994</c:v>
                </c:pt>
                <c:pt idx="113">
                  <c:v>676.53599999999994</c:v>
                </c:pt>
                <c:pt idx="114">
                  <c:v>711.24400000000003</c:v>
                </c:pt>
                <c:pt idx="115">
                  <c:v>687.60699999999997</c:v>
                </c:pt>
                <c:pt idx="116">
                  <c:v>747.197</c:v>
                </c:pt>
                <c:pt idx="117">
                  <c:v>736.32799999999997</c:v>
                </c:pt>
                <c:pt idx="118">
                  <c:v>730.79200000000003</c:v>
                </c:pt>
                <c:pt idx="119">
                  <c:v>730.46299999999997</c:v>
                </c:pt>
                <c:pt idx="120">
                  <c:v>764.80499999999995</c:v>
                </c:pt>
                <c:pt idx="121">
                  <c:v>717.91800000000001</c:v>
                </c:pt>
                <c:pt idx="122">
                  <c:v>748.01099999999997</c:v>
                </c:pt>
                <c:pt idx="123">
                  <c:v>762.15899999999999</c:v>
                </c:pt>
                <c:pt idx="124">
                  <c:v>787.70299999999997</c:v>
                </c:pt>
                <c:pt idx="125">
                  <c:v>742.27499999999998</c:v>
                </c:pt>
                <c:pt idx="126">
                  <c:v>799.33699999999999</c:v>
                </c:pt>
                <c:pt idx="127">
                  <c:v>783.29700000000003</c:v>
                </c:pt>
                <c:pt idx="128">
                  <c:v>763.03099999999995</c:v>
                </c:pt>
                <c:pt idx="129">
                  <c:v>816.84199999999998</c:v>
                </c:pt>
                <c:pt idx="130">
                  <c:v>795.45699999999999</c:v>
                </c:pt>
                <c:pt idx="131">
                  <c:v>784.35400000000004</c:v>
                </c:pt>
                <c:pt idx="132">
                  <c:v>773.83199999999999</c:v>
                </c:pt>
                <c:pt idx="133">
                  <c:v>749.21900000000005</c:v>
                </c:pt>
                <c:pt idx="134">
                  <c:v>750.60400000000004</c:v>
                </c:pt>
                <c:pt idx="135">
                  <c:v>790.14</c:v>
                </c:pt>
                <c:pt idx="136">
                  <c:v>768.22400000000005</c:v>
                </c:pt>
                <c:pt idx="137">
                  <c:v>754.94600000000003</c:v>
                </c:pt>
                <c:pt idx="138">
                  <c:v>771.93899999999996</c:v>
                </c:pt>
                <c:pt idx="139">
                  <c:v>770.63499999999999</c:v>
                </c:pt>
                <c:pt idx="140">
                  <c:v>773.36800000000005</c:v>
                </c:pt>
                <c:pt idx="141">
                  <c:v>796.31899999999996</c:v>
                </c:pt>
                <c:pt idx="142">
                  <c:v>766.06299999999999</c:v>
                </c:pt>
                <c:pt idx="143">
                  <c:v>778.42600000000004</c:v>
                </c:pt>
                <c:pt idx="144">
                  <c:v>820.72699999999998</c:v>
                </c:pt>
                <c:pt idx="145">
                  <c:v>814.31600000000003</c:v>
                </c:pt>
                <c:pt idx="146">
                  <c:v>756.10400000000004</c:v>
                </c:pt>
                <c:pt idx="147">
                  <c:v>784.05</c:v>
                </c:pt>
                <c:pt idx="148">
                  <c:v>780.63599999999997</c:v>
                </c:pt>
                <c:pt idx="149">
                  <c:v>753.43</c:v>
                </c:pt>
                <c:pt idx="150">
                  <c:v>732.13300000000004</c:v>
                </c:pt>
                <c:pt idx="151">
                  <c:v>766.22199999999998</c:v>
                </c:pt>
                <c:pt idx="152">
                  <c:v>747.85900000000004</c:v>
                </c:pt>
                <c:pt idx="153">
                  <c:v>716.42499999999995</c:v>
                </c:pt>
                <c:pt idx="154">
                  <c:v>745.12099999999998</c:v>
                </c:pt>
                <c:pt idx="155">
                  <c:v>758.43100000000004</c:v>
                </c:pt>
                <c:pt idx="156">
                  <c:v>769.99699999999996</c:v>
                </c:pt>
                <c:pt idx="157">
                  <c:v>746.88699999999994</c:v>
                </c:pt>
                <c:pt idx="158">
                  <c:v>763.17600000000004</c:v>
                </c:pt>
                <c:pt idx="159">
                  <c:v>760.51300000000003</c:v>
                </c:pt>
                <c:pt idx="160">
                  <c:v>738.57500000000005</c:v>
                </c:pt>
                <c:pt idx="161">
                  <c:v>784.53399999999999</c:v>
                </c:pt>
                <c:pt idx="162">
                  <c:v>757.72500000000002</c:v>
                </c:pt>
                <c:pt idx="163">
                  <c:v>745.56100000000004</c:v>
                </c:pt>
                <c:pt idx="164">
                  <c:v>763.86900000000003</c:v>
                </c:pt>
                <c:pt idx="165">
                  <c:v>761.20500000000004</c:v>
                </c:pt>
                <c:pt idx="166">
                  <c:v>743.43700000000001</c:v>
                </c:pt>
                <c:pt idx="167">
                  <c:v>734.8</c:v>
                </c:pt>
                <c:pt idx="168">
                  <c:v>704.20799999999997</c:v>
                </c:pt>
                <c:pt idx="169">
                  <c:v>723.38499999999999</c:v>
                </c:pt>
                <c:pt idx="170">
                  <c:v>728.654</c:v>
                </c:pt>
                <c:pt idx="171">
                  <c:v>768.85699999999997</c:v>
                </c:pt>
                <c:pt idx="172">
                  <c:v>778.16499999999996</c:v>
                </c:pt>
                <c:pt idx="173">
                  <c:v>789.57399999999996</c:v>
                </c:pt>
                <c:pt idx="174">
                  <c:v>780.90499999999997</c:v>
                </c:pt>
                <c:pt idx="175">
                  <c:v>769.66099999999994</c:v>
                </c:pt>
                <c:pt idx="176">
                  <c:v>769.25</c:v>
                </c:pt>
                <c:pt idx="177">
                  <c:v>758.24900000000002</c:v>
                </c:pt>
                <c:pt idx="178">
                  <c:v>800.71</c:v>
                </c:pt>
                <c:pt idx="179">
                  <c:v>806.14499999999998</c:v>
                </c:pt>
                <c:pt idx="180">
                  <c:v>854.61199999999997</c:v>
                </c:pt>
                <c:pt idx="181">
                  <c:v>890.13400000000001</c:v>
                </c:pt>
                <c:pt idx="182">
                  <c:v>912.24</c:v>
                </c:pt>
                <c:pt idx="183">
                  <c:v>887.19799999999998</c:v>
                </c:pt>
                <c:pt idx="184">
                  <c:v>861.16</c:v>
                </c:pt>
                <c:pt idx="185">
                  <c:v>815.65800000000002</c:v>
                </c:pt>
                <c:pt idx="186">
                  <c:v>861.08699999999999</c:v>
                </c:pt>
                <c:pt idx="187">
                  <c:v>839.65300000000002</c:v>
                </c:pt>
                <c:pt idx="188">
                  <c:v>826.97</c:v>
                </c:pt>
                <c:pt idx="189">
                  <c:v>834.01599999999996</c:v>
                </c:pt>
                <c:pt idx="190">
                  <c:v>833.67200000000003</c:v>
                </c:pt>
                <c:pt idx="191">
                  <c:v>826.86199999999997</c:v>
                </c:pt>
                <c:pt idx="192">
                  <c:v>781.66499999999996</c:v>
                </c:pt>
                <c:pt idx="193">
                  <c:v>789.46400000000006</c:v>
                </c:pt>
                <c:pt idx="194">
                  <c:v>804.58199999999999</c:v>
                </c:pt>
                <c:pt idx="195">
                  <c:v>779.25400000000002</c:v>
                </c:pt>
                <c:pt idx="196">
                  <c:v>813.97900000000004</c:v>
                </c:pt>
                <c:pt idx="197">
                  <c:v>795.38</c:v>
                </c:pt>
                <c:pt idx="198">
                  <c:v>803.596</c:v>
                </c:pt>
                <c:pt idx="199">
                  <c:v>821.15099999999995</c:v>
                </c:pt>
                <c:pt idx="200">
                  <c:v>822.51599999999996</c:v>
                </c:pt>
                <c:pt idx="201">
                  <c:v>805.01900000000001</c:v>
                </c:pt>
                <c:pt idx="202">
                  <c:v>817.41800000000001</c:v>
                </c:pt>
                <c:pt idx="203">
                  <c:v>843.46500000000003</c:v>
                </c:pt>
                <c:pt idx="204">
                  <c:v>840.49599999999998</c:v>
                </c:pt>
                <c:pt idx="205">
                  <c:v>800.99699999999996</c:v>
                </c:pt>
                <c:pt idx="206">
                  <c:v>785.50800000000004</c:v>
                </c:pt>
                <c:pt idx="207">
                  <c:v>784.20799999999997</c:v>
                </c:pt>
                <c:pt idx="208">
                  <c:v>809.10699999999997</c:v>
                </c:pt>
                <c:pt idx="209">
                  <c:v>804.404</c:v>
                </c:pt>
                <c:pt idx="210">
                  <c:v>791.26900000000001</c:v>
                </c:pt>
                <c:pt idx="211">
                  <c:v>821.899</c:v>
                </c:pt>
                <c:pt idx="212">
                  <c:v>790.64</c:v>
                </c:pt>
                <c:pt idx="213">
                  <c:v>777.34799999999996</c:v>
                </c:pt>
                <c:pt idx="214">
                  <c:v>776.66899999999998</c:v>
                </c:pt>
                <c:pt idx="215">
                  <c:v>772.59699999999998</c:v>
                </c:pt>
                <c:pt idx="216">
                  <c:v>769.29300000000001</c:v>
                </c:pt>
                <c:pt idx="217">
                  <c:v>774.50800000000004</c:v>
                </c:pt>
                <c:pt idx="218">
                  <c:v>782.077</c:v>
                </c:pt>
                <c:pt idx="219">
                  <c:v>784.71</c:v>
                </c:pt>
                <c:pt idx="220">
                  <c:v>782.79300000000001</c:v>
                </c:pt>
                <c:pt idx="221">
                  <c:v>579.15899999999999</c:v>
                </c:pt>
                <c:pt idx="222">
                  <c:v>394.51499999999999</c:v>
                </c:pt>
                <c:pt idx="223">
                  <c:v>274.726</c:v>
                </c:pt>
                <c:pt idx="224">
                  <c:v>182.47399999999999</c:v>
                </c:pt>
                <c:pt idx="225">
                  <c:v>134.43100000000001</c:v>
                </c:pt>
                <c:pt idx="226">
                  <c:v>104.651</c:v>
                </c:pt>
                <c:pt idx="227">
                  <c:v>117.559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Test!$J$29:$L$29</c:f>
              <c:strCache>
                <c:ptCount val="1"/>
                <c:pt idx="0">
                  <c:v>Th4f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Meas!$Z$2:$Z$1000</c:f>
              <c:numCache>
                <c:formatCode>General</c:formatCode>
                <c:ptCount val="999"/>
                <c:pt idx="0">
                  <c:v>18.850000000000001</c:v>
                </c:pt>
                <c:pt idx="1">
                  <c:v>20.652000000000001</c:v>
                </c:pt>
                <c:pt idx="2">
                  <c:v>21.012</c:v>
                </c:pt>
                <c:pt idx="3">
                  <c:v>21.103999999999999</c:v>
                </c:pt>
                <c:pt idx="4">
                  <c:v>20.725999999999999</c:v>
                </c:pt>
                <c:pt idx="5">
                  <c:v>20.045000000000002</c:v>
                </c:pt>
                <c:pt idx="6">
                  <c:v>20.283999999999999</c:v>
                </c:pt>
                <c:pt idx="7">
                  <c:v>21.681999999999999</c:v>
                </c:pt>
                <c:pt idx="8">
                  <c:v>21.626999999999999</c:v>
                </c:pt>
                <c:pt idx="9">
                  <c:v>21.111999999999998</c:v>
                </c:pt>
                <c:pt idx="10">
                  <c:v>21.663</c:v>
                </c:pt>
                <c:pt idx="11">
                  <c:v>21.902999999999999</c:v>
                </c:pt>
                <c:pt idx="12">
                  <c:v>22.76</c:v>
                </c:pt>
                <c:pt idx="13">
                  <c:v>22.504999999999999</c:v>
                </c:pt>
                <c:pt idx="14">
                  <c:v>22.013000000000002</c:v>
                </c:pt>
                <c:pt idx="15">
                  <c:v>22.942</c:v>
                </c:pt>
                <c:pt idx="16">
                  <c:v>24.724</c:v>
                </c:pt>
                <c:pt idx="17">
                  <c:v>28.204999999999998</c:v>
                </c:pt>
                <c:pt idx="18">
                  <c:v>38.180999999999997</c:v>
                </c:pt>
                <c:pt idx="19">
                  <c:v>40.42</c:v>
                </c:pt>
                <c:pt idx="20">
                  <c:v>37.847000000000001</c:v>
                </c:pt>
                <c:pt idx="21">
                  <c:v>35.293999999999997</c:v>
                </c:pt>
                <c:pt idx="22">
                  <c:v>35.43</c:v>
                </c:pt>
                <c:pt idx="23">
                  <c:v>35.618000000000002</c:v>
                </c:pt>
                <c:pt idx="24">
                  <c:v>37.654000000000003</c:v>
                </c:pt>
                <c:pt idx="25">
                  <c:v>40.314999999999998</c:v>
                </c:pt>
                <c:pt idx="26">
                  <c:v>39.829000000000001</c:v>
                </c:pt>
                <c:pt idx="27">
                  <c:v>47.732999999999997</c:v>
                </c:pt>
                <c:pt idx="28">
                  <c:v>52.91</c:v>
                </c:pt>
                <c:pt idx="29">
                  <c:v>51.110999999999997</c:v>
                </c:pt>
                <c:pt idx="30">
                  <c:v>51.215000000000003</c:v>
                </c:pt>
                <c:pt idx="31">
                  <c:v>55.354999999999997</c:v>
                </c:pt>
                <c:pt idx="32">
                  <c:v>65.069000000000003</c:v>
                </c:pt>
                <c:pt idx="33">
                  <c:v>69.215999999999994</c:v>
                </c:pt>
                <c:pt idx="34">
                  <c:v>75.16</c:v>
                </c:pt>
                <c:pt idx="35">
                  <c:v>79.418999999999997</c:v>
                </c:pt>
                <c:pt idx="36">
                  <c:v>82.837000000000003</c:v>
                </c:pt>
                <c:pt idx="37">
                  <c:v>86.061000000000007</c:v>
                </c:pt>
                <c:pt idx="38">
                  <c:v>98.97</c:v>
                </c:pt>
                <c:pt idx="39">
                  <c:v>101.989</c:v>
                </c:pt>
                <c:pt idx="40">
                  <c:v>113.248</c:v>
                </c:pt>
                <c:pt idx="41">
                  <c:v>114.741</c:v>
                </c:pt>
                <c:pt idx="42">
                  <c:v>118.592</c:v>
                </c:pt>
                <c:pt idx="43">
                  <c:v>124.117</c:v>
                </c:pt>
                <c:pt idx="44">
                  <c:v>133.39599999999999</c:v>
                </c:pt>
                <c:pt idx="45">
                  <c:v>119.36499999999999</c:v>
                </c:pt>
                <c:pt idx="46">
                  <c:v>113.554</c:v>
                </c:pt>
                <c:pt idx="47">
                  <c:v>125.24</c:v>
                </c:pt>
                <c:pt idx="48">
                  <c:v>122.334</c:v>
                </c:pt>
                <c:pt idx="49">
                  <c:v>129.44499999999999</c:v>
                </c:pt>
                <c:pt idx="50">
                  <c:v>123.107</c:v>
                </c:pt>
                <c:pt idx="51">
                  <c:v>126.038</c:v>
                </c:pt>
                <c:pt idx="52">
                  <c:v>121.68600000000001</c:v>
                </c:pt>
                <c:pt idx="53">
                  <c:v>109.874</c:v>
                </c:pt>
                <c:pt idx="54">
                  <c:v>119.72499999999999</c:v>
                </c:pt>
                <c:pt idx="55">
                  <c:v>115.047</c:v>
                </c:pt>
                <c:pt idx="56">
                  <c:v>128.601</c:v>
                </c:pt>
                <c:pt idx="57">
                  <c:v>157.572</c:v>
                </c:pt>
                <c:pt idx="58">
                  <c:v>165.98500000000001</c:v>
                </c:pt>
                <c:pt idx="59">
                  <c:v>141.41900000000001</c:v>
                </c:pt>
                <c:pt idx="60">
                  <c:v>127.604</c:v>
                </c:pt>
                <c:pt idx="61">
                  <c:v>137.58500000000001</c:v>
                </c:pt>
                <c:pt idx="62">
                  <c:v>142.41200000000001</c:v>
                </c:pt>
                <c:pt idx="63">
                  <c:v>167.60900000000001</c:v>
                </c:pt>
                <c:pt idx="64">
                  <c:v>171.07</c:v>
                </c:pt>
                <c:pt idx="65">
                  <c:v>167.30500000000001</c:v>
                </c:pt>
                <c:pt idx="66">
                  <c:v>181.09899999999999</c:v>
                </c:pt>
                <c:pt idx="67">
                  <c:v>216.10300000000001</c:v>
                </c:pt>
                <c:pt idx="68">
                  <c:v>230.72200000000001</c:v>
                </c:pt>
                <c:pt idx="69">
                  <c:v>252.715</c:v>
                </c:pt>
                <c:pt idx="70">
                  <c:v>275.31599999999997</c:v>
                </c:pt>
                <c:pt idx="71">
                  <c:v>274.69600000000003</c:v>
                </c:pt>
                <c:pt idx="72">
                  <c:v>326.12700000000001</c:v>
                </c:pt>
                <c:pt idx="73">
                  <c:v>286.57499999999999</c:v>
                </c:pt>
                <c:pt idx="74">
                  <c:v>286.54000000000002</c:v>
                </c:pt>
                <c:pt idx="75">
                  <c:v>257.88900000000001</c:v>
                </c:pt>
                <c:pt idx="76">
                  <c:v>298.37</c:v>
                </c:pt>
                <c:pt idx="77">
                  <c:v>247.33600000000001</c:v>
                </c:pt>
                <c:pt idx="78">
                  <c:v>244.17</c:v>
                </c:pt>
                <c:pt idx="79">
                  <c:v>279.40499999999997</c:v>
                </c:pt>
                <c:pt idx="80">
                  <c:v>287.637</c:v>
                </c:pt>
                <c:pt idx="81">
                  <c:v>301.755</c:v>
                </c:pt>
                <c:pt idx="82">
                  <c:v>316.94799999999998</c:v>
                </c:pt>
                <c:pt idx="83">
                  <c:v>317.78100000000001</c:v>
                </c:pt>
                <c:pt idx="84">
                  <c:v>304.74200000000002</c:v>
                </c:pt>
                <c:pt idx="85">
                  <c:v>281.04899999999998</c:v>
                </c:pt>
                <c:pt idx="86">
                  <c:v>286.08300000000003</c:v>
                </c:pt>
                <c:pt idx="87">
                  <c:v>298.44799999999998</c:v>
                </c:pt>
                <c:pt idx="88">
                  <c:v>324.06900000000002</c:v>
                </c:pt>
                <c:pt idx="89">
                  <c:v>360.48</c:v>
                </c:pt>
                <c:pt idx="90">
                  <c:v>326.08199999999999</c:v>
                </c:pt>
                <c:pt idx="91">
                  <c:v>357.51299999999998</c:v>
                </c:pt>
                <c:pt idx="92">
                  <c:v>399.48500000000001</c:v>
                </c:pt>
                <c:pt idx="93">
                  <c:v>409.286</c:v>
                </c:pt>
                <c:pt idx="94">
                  <c:v>393.48</c:v>
                </c:pt>
                <c:pt idx="95">
                  <c:v>413.745</c:v>
                </c:pt>
                <c:pt idx="96">
                  <c:v>470.94400000000002</c:v>
                </c:pt>
                <c:pt idx="97">
                  <c:v>476.52199999999999</c:v>
                </c:pt>
                <c:pt idx="98">
                  <c:v>527.23199999999997</c:v>
                </c:pt>
                <c:pt idx="99">
                  <c:v>495.99400000000003</c:v>
                </c:pt>
                <c:pt idx="100">
                  <c:v>459.09899999999999</c:v>
                </c:pt>
                <c:pt idx="101">
                  <c:v>514.06700000000001</c:v>
                </c:pt>
                <c:pt idx="102">
                  <c:v>470.10199999999998</c:v>
                </c:pt>
                <c:pt idx="103">
                  <c:v>519.78</c:v>
                </c:pt>
                <c:pt idx="104">
                  <c:v>479.87099999999998</c:v>
                </c:pt>
                <c:pt idx="105">
                  <c:v>534.327</c:v>
                </c:pt>
                <c:pt idx="106">
                  <c:v>525.14200000000005</c:v>
                </c:pt>
                <c:pt idx="107">
                  <c:v>500.54199999999997</c:v>
                </c:pt>
                <c:pt idx="108">
                  <c:v>471.14100000000002</c:v>
                </c:pt>
                <c:pt idx="109">
                  <c:v>457.83100000000002</c:v>
                </c:pt>
                <c:pt idx="110">
                  <c:v>464.76299999999998</c:v>
                </c:pt>
                <c:pt idx="111">
                  <c:v>507.73099999999999</c:v>
                </c:pt>
                <c:pt idx="112">
                  <c:v>523.72799999999995</c:v>
                </c:pt>
                <c:pt idx="113">
                  <c:v>542.53800000000001</c:v>
                </c:pt>
                <c:pt idx="114">
                  <c:v>582.32299999999998</c:v>
                </c:pt>
                <c:pt idx="115">
                  <c:v>558.03300000000002</c:v>
                </c:pt>
                <c:pt idx="116">
                  <c:v>614.34500000000003</c:v>
                </c:pt>
                <c:pt idx="117">
                  <c:v>616.85599999999999</c:v>
                </c:pt>
                <c:pt idx="118">
                  <c:v>604.51300000000003</c:v>
                </c:pt>
                <c:pt idx="119">
                  <c:v>586.38699999999994</c:v>
                </c:pt>
                <c:pt idx="120">
                  <c:v>613.36400000000003</c:v>
                </c:pt>
                <c:pt idx="121">
                  <c:v>592.43600000000004</c:v>
                </c:pt>
                <c:pt idx="122">
                  <c:v>611.63800000000003</c:v>
                </c:pt>
                <c:pt idx="123">
                  <c:v>590.16700000000003</c:v>
                </c:pt>
                <c:pt idx="124">
                  <c:v>662.19799999999998</c:v>
                </c:pt>
                <c:pt idx="125">
                  <c:v>580.68399999999997</c:v>
                </c:pt>
                <c:pt idx="126">
                  <c:v>663.97900000000004</c:v>
                </c:pt>
                <c:pt idx="127">
                  <c:v>640.43100000000004</c:v>
                </c:pt>
                <c:pt idx="128">
                  <c:v>628.01099999999997</c:v>
                </c:pt>
                <c:pt idx="129">
                  <c:v>739.04300000000001</c:v>
                </c:pt>
                <c:pt idx="130">
                  <c:v>659.84100000000001</c:v>
                </c:pt>
                <c:pt idx="131">
                  <c:v>642.94000000000005</c:v>
                </c:pt>
                <c:pt idx="132">
                  <c:v>638.846</c:v>
                </c:pt>
                <c:pt idx="133">
                  <c:v>601.84100000000001</c:v>
                </c:pt>
                <c:pt idx="134">
                  <c:v>598.06500000000005</c:v>
                </c:pt>
                <c:pt idx="135">
                  <c:v>665.37800000000004</c:v>
                </c:pt>
                <c:pt idx="136">
                  <c:v>621.94899999999996</c:v>
                </c:pt>
                <c:pt idx="137">
                  <c:v>640.46600000000001</c:v>
                </c:pt>
                <c:pt idx="138">
                  <c:v>650.60699999999997</c:v>
                </c:pt>
                <c:pt idx="139">
                  <c:v>619.74300000000005</c:v>
                </c:pt>
                <c:pt idx="140">
                  <c:v>624.72699999999998</c:v>
                </c:pt>
                <c:pt idx="141">
                  <c:v>703.654</c:v>
                </c:pt>
                <c:pt idx="142">
                  <c:v>635.05499999999995</c:v>
                </c:pt>
                <c:pt idx="143">
                  <c:v>675.57799999999997</c:v>
                </c:pt>
                <c:pt idx="144">
                  <c:v>752.36400000000003</c:v>
                </c:pt>
                <c:pt idx="145">
                  <c:v>717.40599999999995</c:v>
                </c:pt>
                <c:pt idx="146">
                  <c:v>682.48500000000001</c:v>
                </c:pt>
                <c:pt idx="147">
                  <c:v>683.66</c:v>
                </c:pt>
                <c:pt idx="148">
                  <c:v>705.72299999999996</c:v>
                </c:pt>
                <c:pt idx="149">
                  <c:v>699.76199999999994</c:v>
                </c:pt>
                <c:pt idx="150">
                  <c:v>657.22</c:v>
                </c:pt>
                <c:pt idx="151">
                  <c:v>675.75099999999998</c:v>
                </c:pt>
                <c:pt idx="152">
                  <c:v>687.49</c:v>
                </c:pt>
                <c:pt idx="153">
                  <c:v>647.827</c:v>
                </c:pt>
                <c:pt idx="154">
                  <c:v>673.18600000000004</c:v>
                </c:pt>
                <c:pt idx="155">
                  <c:v>691.99099999999999</c:v>
                </c:pt>
                <c:pt idx="156">
                  <c:v>728.79300000000001</c:v>
                </c:pt>
                <c:pt idx="157">
                  <c:v>679.25300000000004</c:v>
                </c:pt>
                <c:pt idx="158">
                  <c:v>678.173</c:v>
                </c:pt>
                <c:pt idx="159">
                  <c:v>682.26700000000005</c:v>
                </c:pt>
                <c:pt idx="160">
                  <c:v>656.70799999999997</c:v>
                </c:pt>
                <c:pt idx="161">
                  <c:v>686.81600000000003</c:v>
                </c:pt>
                <c:pt idx="162">
                  <c:v>719.52599999999995</c:v>
                </c:pt>
                <c:pt idx="163">
                  <c:v>687.37699999999995</c:v>
                </c:pt>
                <c:pt idx="164">
                  <c:v>680.15300000000002</c:v>
                </c:pt>
                <c:pt idx="165">
                  <c:v>712.06700000000001</c:v>
                </c:pt>
                <c:pt idx="166">
                  <c:v>732.58600000000001</c:v>
                </c:pt>
                <c:pt idx="167">
                  <c:v>740.91499999999996</c:v>
                </c:pt>
                <c:pt idx="168">
                  <c:v>723.15499999999997</c:v>
                </c:pt>
                <c:pt idx="169">
                  <c:v>736.85500000000002</c:v>
                </c:pt>
                <c:pt idx="170">
                  <c:v>723.56200000000001</c:v>
                </c:pt>
                <c:pt idx="171">
                  <c:v>754.18899999999996</c:v>
                </c:pt>
                <c:pt idx="172">
                  <c:v>733.08199999999999</c:v>
                </c:pt>
                <c:pt idx="173">
                  <c:v>759.15700000000004</c:v>
                </c:pt>
                <c:pt idx="174">
                  <c:v>710.60400000000004</c:v>
                </c:pt>
                <c:pt idx="175">
                  <c:v>713.529</c:v>
                </c:pt>
                <c:pt idx="176">
                  <c:v>720.48800000000006</c:v>
                </c:pt>
                <c:pt idx="177">
                  <c:v>739.93799999999999</c:v>
                </c:pt>
                <c:pt idx="178">
                  <c:v>785.63400000000001</c:v>
                </c:pt>
                <c:pt idx="179">
                  <c:v>798.33900000000006</c:v>
                </c:pt>
                <c:pt idx="180">
                  <c:v>820.15700000000004</c:v>
                </c:pt>
                <c:pt idx="181">
                  <c:v>818.11500000000001</c:v>
                </c:pt>
                <c:pt idx="182">
                  <c:v>871.66099999999994</c:v>
                </c:pt>
                <c:pt idx="183">
                  <c:v>840.976</c:v>
                </c:pt>
                <c:pt idx="184">
                  <c:v>836.101</c:v>
                </c:pt>
                <c:pt idx="185">
                  <c:v>803.78499999999997</c:v>
                </c:pt>
                <c:pt idx="186">
                  <c:v>837.62300000000005</c:v>
                </c:pt>
                <c:pt idx="187">
                  <c:v>818.15099999999995</c:v>
                </c:pt>
                <c:pt idx="188">
                  <c:v>800.94399999999996</c:v>
                </c:pt>
                <c:pt idx="189">
                  <c:v>825.86800000000005</c:v>
                </c:pt>
                <c:pt idx="190">
                  <c:v>817.39200000000005</c:v>
                </c:pt>
                <c:pt idx="191">
                  <c:v>812.43299999999999</c:v>
                </c:pt>
                <c:pt idx="192">
                  <c:v>775.06200000000001</c:v>
                </c:pt>
                <c:pt idx="193">
                  <c:v>791.63599999999997</c:v>
                </c:pt>
                <c:pt idx="194">
                  <c:v>808.6</c:v>
                </c:pt>
                <c:pt idx="195">
                  <c:v>776.64099999999996</c:v>
                </c:pt>
                <c:pt idx="196">
                  <c:v>787.88800000000003</c:v>
                </c:pt>
                <c:pt idx="197">
                  <c:v>792.57799999999997</c:v>
                </c:pt>
                <c:pt idx="198">
                  <c:v>797.68399999999997</c:v>
                </c:pt>
                <c:pt idx="199">
                  <c:v>808.99099999999999</c:v>
                </c:pt>
                <c:pt idx="200">
                  <c:v>793.58799999999997</c:v>
                </c:pt>
                <c:pt idx="201">
                  <c:v>786.79</c:v>
                </c:pt>
                <c:pt idx="202">
                  <c:v>805.73800000000006</c:v>
                </c:pt>
                <c:pt idx="203">
                  <c:v>829.93700000000001</c:v>
                </c:pt>
                <c:pt idx="204">
                  <c:v>818.05200000000002</c:v>
                </c:pt>
                <c:pt idx="205">
                  <c:v>808.25199999999995</c:v>
                </c:pt>
                <c:pt idx="206">
                  <c:v>780.88699999999994</c:v>
                </c:pt>
                <c:pt idx="207">
                  <c:v>780.01700000000005</c:v>
                </c:pt>
                <c:pt idx="208">
                  <c:v>806.74699999999996</c:v>
                </c:pt>
                <c:pt idx="209">
                  <c:v>794.87900000000002</c:v>
                </c:pt>
                <c:pt idx="210">
                  <c:v>791.46600000000001</c:v>
                </c:pt>
                <c:pt idx="211">
                  <c:v>817.79700000000003</c:v>
                </c:pt>
                <c:pt idx="212">
                  <c:v>784.96100000000001</c:v>
                </c:pt>
                <c:pt idx="213">
                  <c:v>759.43100000000004</c:v>
                </c:pt>
                <c:pt idx="214">
                  <c:v>772.02599999999995</c:v>
                </c:pt>
                <c:pt idx="215">
                  <c:v>759.53800000000001</c:v>
                </c:pt>
                <c:pt idx="216">
                  <c:v>768.57899999999995</c:v>
                </c:pt>
                <c:pt idx="217">
                  <c:v>760.17899999999997</c:v>
                </c:pt>
                <c:pt idx="218">
                  <c:v>768.04300000000001</c:v>
                </c:pt>
                <c:pt idx="219">
                  <c:v>767.27499999999998</c:v>
                </c:pt>
                <c:pt idx="220">
                  <c:v>778.20799999999997</c:v>
                </c:pt>
                <c:pt idx="221">
                  <c:v>528.82799999999997</c:v>
                </c:pt>
                <c:pt idx="222">
                  <c:v>367.34800000000001</c:v>
                </c:pt>
                <c:pt idx="223">
                  <c:v>248.54599999999999</c:v>
                </c:pt>
                <c:pt idx="224">
                  <c:v>152.86000000000001</c:v>
                </c:pt>
                <c:pt idx="225">
                  <c:v>137.02500000000001</c:v>
                </c:pt>
                <c:pt idx="226">
                  <c:v>94.153999999999996</c:v>
                </c:pt>
                <c:pt idx="227">
                  <c:v>118.69199999999999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Test!$J$30:$L$30</c:f>
              <c:strCache>
                <c:ptCount val="1"/>
                <c:pt idx="0">
                  <c:v>Th5f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Meas!$AA$2:$AA$1000</c:f>
              <c:numCache>
                <c:formatCode>General</c:formatCode>
                <c:ptCount val="999"/>
                <c:pt idx="0">
                  <c:v>19.052</c:v>
                </c:pt>
                <c:pt idx="1">
                  <c:v>18.978000000000002</c:v>
                </c:pt>
                <c:pt idx="2">
                  <c:v>19.706</c:v>
                </c:pt>
                <c:pt idx="3">
                  <c:v>19.742999999999999</c:v>
                </c:pt>
                <c:pt idx="4">
                  <c:v>20.007999999999999</c:v>
                </c:pt>
                <c:pt idx="5">
                  <c:v>19.806000000000001</c:v>
                </c:pt>
                <c:pt idx="6">
                  <c:v>19.952999999999999</c:v>
                </c:pt>
                <c:pt idx="7">
                  <c:v>20.725999999999999</c:v>
                </c:pt>
                <c:pt idx="8">
                  <c:v>20.908999999999999</c:v>
                </c:pt>
                <c:pt idx="9">
                  <c:v>20.56</c:v>
                </c:pt>
                <c:pt idx="10">
                  <c:v>21.074999999999999</c:v>
                </c:pt>
                <c:pt idx="11">
                  <c:v>21.074999999999999</c:v>
                </c:pt>
                <c:pt idx="12">
                  <c:v>21.204000000000001</c:v>
                </c:pt>
                <c:pt idx="13">
                  <c:v>20.707000000000001</c:v>
                </c:pt>
                <c:pt idx="14">
                  <c:v>20.928000000000001</c:v>
                </c:pt>
                <c:pt idx="15">
                  <c:v>21.681999999999999</c:v>
                </c:pt>
                <c:pt idx="16">
                  <c:v>22.231999999999999</c:v>
                </c:pt>
                <c:pt idx="17">
                  <c:v>25.295000000000002</c:v>
                </c:pt>
                <c:pt idx="18">
                  <c:v>31.76</c:v>
                </c:pt>
                <c:pt idx="19">
                  <c:v>31.425000000000001</c:v>
                </c:pt>
                <c:pt idx="20">
                  <c:v>31.931999999999999</c:v>
                </c:pt>
                <c:pt idx="21">
                  <c:v>30.094999999999999</c:v>
                </c:pt>
                <c:pt idx="22">
                  <c:v>28.286000000000001</c:v>
                </c:pt>
                <c:pt idx="23">
                  <c:v>30.422000000000001</c:v>
                </c:pt>
                <c:pt idx="24">
                  <c:v>32.883000000000003</c:v>
                </c:pt>
                <c:pt idx="25">
                  <c:v>32.845999999999997</c:v>
                </c:pt>
                <c:pt idx="26">
                  <c:v>31.555</c:v>
                </c:pt>
                <c:pt idx="27">
                  <c:v>36.280999999999999</c:v>
                </c:pt>
                <c:pt idx="28">
                  <c:v>38.520000000000003</c:v>
                </c:pt>
                <c:pt idx="29">
                  <c:v>37.171999999999997</c:v>
                </c:pt>
                <c:pt idx="30">
                  <c:v>43.695</c:v>
                </c:pt>
                <c:pt idx="31">
                  <c:v>45.77</c:v>
                </c:pt>
                <c:pt idx="32">
                  <c:v>50.003</c:v>
                </c:pt>
                <c:pt idx="33">
                  <c:v>52.942999999999998</c:v>
                </c:pt>
                <c:pt idx="34">
                  <c:v>53.93</c:v>
                </c:pt>
                <c:pt idx="35">
                  <c:v>60.936999999999998</c:v>
                </c:pt>
                <c:pt idx="36">
                  <c:v>61.982999999999997</c:v>
                </c:pt>
                <c:pt idx="37">
                  <c:v>63.064</c:v>
                </c:pt>
                <c:pt idx="38">
                  <c:v>65.076999999999998</c:v>
                </c:pt>
                <c:pt idx="39">
                  <c:v>71.350999999999999</c:v>
                </c:pt>
                <c:pt idx="40">
                  <c:v>82.251999999999995</c:v>
                </c:pt>
                <c:pt idx="41">
                  <c:v>83.846000000000004</c:v>
                </c:pt>
                <c:pt idx="42">
                  <c:v>93.468000000000004</c:v>
                </c:pt>
                <c:pt idx="43">
                  <c:v>95.298000000000002</c:v>
                </c:pt>
                <c:pt idx="44">
                  <c:v>101.854</c:v>
                </c:pt>
                <c:pt idx="45">
                  <c:v>90.555000000000007</c:v>
                </c:pt>
                <c:pt idx="46">
                  <c:v>86.825000000000003</c:v>
                </c:pt>
                <c:pt idx="47">
                  <c:v>94.302999999999997</c:v>
                </c:pt>
                <c:pt idx="48">
                  <c:v>92.491</c:v>
                </c:pt>
                <c:pt idx="49">
                  <c:v>96.825000000000003</c:v>
                </c:pt>
                <c:pt idx="50">
                  <c:v>89.614000000000004</c:v>
                </c:pt>
                <c:pt idx="51">
                  <c:v>92.349000000000004</c:v>
                </c:pt>
                <c:pt idx="52">
                  <c:v>91.248000000000005</c:v>
                </c:pt>
                <c:pt idx="53">
                  <c:v>84.537000000000006</c:v>
                </c:pt>
                <c:pt idx="54">
                  <c:v>89.756</c:v>
                </c:pt>
                <c:pt idx="55">
                  <c:v>90.927999999999997</c:v>
                </c:pt>
                <c:pt idx="56">
                  <c:v>92.677000000000007</c:v>
                </c:pt>
                <c:pt idx="57">
                  <c:v>103.962</c:v>
                </c:pt>
                <c:pt idx="58">
                  <c:v>114.13</c:v>
                </c:pt>
                <c:pt idx="59">
                  <c:v>102.622</c:v>
                </c:pt>
                <c:pt idx="60">
                  <c:v>103.36199999999999</c:v>
                </c:pt>
                <c:pt idx="61">
                  <c:v>105.65600000000001</c:v>
                </c:pt>
                <c:pt idx="62">
                  <c:v>110.04300000000001</c:v>
                </c:pt>
                <c:pt idx="63">
                  <c:v>113.271</c:v>
                </c:pt>
                <c:pt idx="64">
                  <c:v>125.69799999999999</c:v>
                </c:pt>
                <c:pt idx="65">
                  <c:v>134.60400000000001</c:v>
                </c:pt>
                <c:pt idx="66">
                  <c:v>140.262</c:v>
                </c:pt>
                <c:pt idx="67">
                  <c:v>143.67400000000001</c:v>
                </c:pt>
                <c:pt idx="68">
                  <c:v>166.613</c:v>
                </c:pt>
                <c:pt idx="69">
                  <c:v>178.37</c:v>
                </c:pt>
                <c:pt idx="70">
                  <c:v>202.88499999999999</c:v>
                </c:pt>
                <c:pt idx="71">
                  <c:v>219.244</c:v>
                </c:pt>
                <c:pt idx="72">
                  <c:v>242.602</c:v>
                </c:pt>
                <c:pt idx="73">
                  <c:v>220.72800000000001</c:v>
                </c:pt>
                <c:pt idx="74">
                  <c:v>213.72399999999999</c:v>
                </c:pt>
                <c:pt idx="75">
                  <c:v>194.066</c:v>
                </c:pt>
                <c:pt idx="76">
                  <c:v>213.429</c:v>
                </c:pt>
                <c:pt idx="77">
                  <c:v>188.298</c:v>
                </c:pt>
                <c:pt idx="78">
                  <c:v>185.392</c:v>
                </c:pt>
                <c:pt idx="79">
                  <c:v>204.464</c:v>
                </c:pt>
                <c:pt idx="80">
                  <c:v>219.80199999999999</c:v>
                </c:pt>
                <c:pt idx="81">
                  <c:v>211.029</c:v>
                </c:pt>
                <c:pt idx="82">
                  <c:v>212.46299999999999</c:v>
                </c:pt>
                <c:pt idx="83">
                  <c:v>209.74100000000001</c:v>
                </c:pt>
                <c:pt idx="84">
                  <c:v>214.982</c:v>
                </c:pt>
                <c:pt idx="85">
                  <c:v>217.786</c:v>
                </c:pt>
                <c:pt idx="86">
                  <c:v>196.434</c:v>
                </c:pt>
                <c:pt idx="87">
                  <c:v>214.39400000000001</c:v>
                </c:pt>
                <c:pt idx="88">
                  <c:v>226.63499999999999</c:v>
                </c:pt>
                <c:pt idx="89">
                  <c:v>257.64499999999998</c:v>
                </c:pt>
                <c:pt idx="90">
                  <c:v>254.18100000000001</c:v>
                </c:pt>
                <c:pt idx="91">
                  <c:v>254.596</c:v>
                </c:pt>
                <c:pt idx="92">
                  <c:v>285.726</c:v>
                </c:pt>
                <c:pt idx="93">
                  <c:v>293.613</c:v>
                </c:pt>
                <c:pt idx="94">
                  <c:v>267.95800000000003</c:v>
                </c:pt>
                <c:pt idx="95">
                  <c:v>278.54300000000001</c:v>
                </c:pt>
                <c:pt idx="96">
                  <c:v>328.87299999999999</c:v>
                </c:pt>
                <c:pt idx="97">
                  <c:v>320.41199999999998</c:v>
                </c:pt>
                <c:pt idx="98">
                  <c:v>357.07499999999999</c:v>
                </c:pt>
                <c:pt idx="99">
                  <c:v>356.42500000000001</c:v>
                </c:pt>
                <c:pt idx="100">
                  <c:v>320.43700000000001</c:v>
                </c:pt>
                <c:pt idx="101">
                  <c:v>357.71300000000002</c:v>
                </c:pt>
                <c:pt idx="102">
                  <c:v>356.44900000000001</c:v>
                </c:pt>
                <c:pt idx="103">
                  <c:v>345.42399999999998</c:v>
                </c:pt>
                <c:pt idx="104">
                  <c:v>341.13</c:v>
                </c:pt>
                <c:pt idx="105">
                  <c:v>371.34399999999999</c:v>
                </c:pt>
                <c:pt idx="106">
                  <c:v>413.262</c:v>
                </c:pt>
                <c:pt idx="107">
                  <c:v>393.47699999999998</c:v>
                </c:pt>
                <c:pt idx="108">
                  <c:v>359.97800000000001</c:v>
                </c:pt>
                <c:pt idx="109">
                  <c:v>348.834</c:v>
                </c:pt>
                <c:pt idx="110">
                  <c:v>352.07</c:v>
                </c:pt>
                <c:pt idx="111">
                  <c:v>380.48099999999999</c:v>
                </c:pt>
                <c:pt idx="112">
                  <c:v>414.904</c:v>
                </c:pt>
                <c:pt idx="113">
                  <c:v>442.33100000000002</c:v>
                </c:pt>
                <c:pt idx="114">
                  <c:v>443.25</c:v>
                </c:pt>
                <c:pt idx="115">
                  <c:v>445.85700000000003</c:v>
                </c:pt>
                <c:pt idx="116">
                  <c:v>477.363</c:v>
                </c:pt>
                <c:pt idx="117">
                  <c:v>461.24299999999999</c:v>
                </c:pt>
                <c:pt idx="118">
                  <c:v>478.887</c:v>
                </c:pt>
                <c:pt idx="119">
                  <c:v>476.279</c:v>
                </c:pt>
                <c:pt idx="120">
                  <c:v>469.834</c:v>
                </c:pt>
                <c:pt idx="121">
                  <c:v>445.73399999999998</c:v>
                </c:pt>
                <c:pt idx="122">
                  <c:v>474.71</c:v>
                </c:pt>
                <c:pt idx="123">
                  <c:v>441.06900000000002</c:v>
                </c:pt>
                <c:pt idx="124">
                  <c:v>502.32799999999997</c:v>
                </c:pt>
                <c:pt idx="125">
                  <c:v>454.97500000000002</c:v>
                </c:pt>
                <c:pt idx="126">
                  <c:v>516.92499999999995</c:v>
                </c:pt>
                <c:pt idx="127">
                  <c:v>505.43900000000002</c:v>
                </c:pt>
                <c:pt idx="128">
                  <c:v>509.28500000000003</c:v>
                </c:pt>
                <c:pt idx="129">
                  <c:v>584.88900000000001</c:v>
                </c:pt>
                <c:pt idx="130">
                  <c:v>526.11400000000003</c:v>
                </c:pt>
                <c:pt idx="131">
                  <c:v>510.58499999999998</c:v>
                </c:pt>
                <c:pt idx="132">
                  <c:v>509.11200000000002</c:v>
                </c:pt>
                <c:pt idx="133">
                  <c:v>486.31</c:v>
                </c:pt>
                <c:pt idx="134">
                  <c:v>484.64800000000002</c:v>
                </c:pt>
                <c:pt idx="135">
                  <c:v>518.44799999999998</c:v>
                </c:pt>
                <c:pt idx="136">
                  <c:v>512.05700000000002</c:v>
                </c:pt>
                <c:pt idx="137">
                  <c:v>517.27099999999996</c:v>
                </c:pt>
                <c:pt idx="138">
                  <c:v>539.18899999999996</c:v>
                </c:pt>
                <c:pt idx="139">
                  <c:v>494.88099999999997</c:v>
                </c:pt>
                <c:pt idx="140">
                  <c:v>470.93299999999999</c:v>
                </c:pt>
                <c:pt idx="141">
                  <c:v>536.55999999999995</c:v>
                </c:pt>
                <c:pt idx="142">
                  <c:v>516.54399999999998</c:v>
                </c:pt>
                <c:pt idx="143">
                  <c:v>553.96900000000005</c:v>
                </c:pt>
                <c:pt idx="144">
                  <c:v>628.88</c:v>
                </c:pt>
                <c:pt idx="145">
                  <c:v>610.09400000000005</c:v>
                </c:pt>
                <c:pt idx="146">
                  <c:v>588.505</c:v>
                </c:pt>
                <c:pt idx="147">
                  <c:v>558.39400000000001</c:v>
                </c:pt>
                <c:pt idx="148">
                  <c:v>590.08799999999997</c:v>
                </c:pt>
                <c:pt idx="149">
                  <c:v>603.83199999999999</c:v>
                </c:pt>
                <c:pt idx="150">
                  <c:v>566.58600000000001</c:v>
                </c:pt>
                <c:pt idx="151">
                  <c:v>577.89599999999996</c:v>
                </c:pt>
                <c:pt idx="152">
                  <c:v>560.45899999999995</c:v>
                </c:pt>
                <c:pt idx="153">
                  <c:v>549.447</c:v>
                </c:pt>
                <c:pt idx="154">
                  <c:v>562.65099999999995</c:v>
                </c:pt>
                <c:pt idx="155">
                  <c:v>593.33100000000002</c:v>
                </c:pt>
                <c:pt idx="156">
                  <c:v>612.87300000000005</c:v>
                </c:pt>
                <c:pt idx="157">
                  <c:v>594.05899999999997</c:v>
                </c:pt>
                <c:pt idx="158">
                  <c:v>568.80399999999997</c:v>
                </c:pt>
                <c:pt idx="159">
                  <c:v>586.28300000000002</c:v>
                </c:pt>
                <c:pt idx="160">
                  <c:v>562.60500000000002</c:v>
                </c:pt>
                <c:pt idx="161">
                  <c:v>559.89800000000002</c:v>
                </c:pt>
                <c:pt idx="162">
                  <c:v>624.18899999999996</c:v>
                </c:pt>
                <c:pt idx="163">
                  <c:v>569.06200000000001</c:v>
                </c:pt>
                <c:pt idx="164">
                  <c:v>570.49699999999996</c:v>
                </c:pt>
                <c:pt idx="165">
                  <c:v>599.89200000000005</c:v>
                </c:pt>
                <c:pt idx="166">
                  <c:v>635.41099999999994</c:v>
                </c:pt>
                <c:pt idx="167">
                  <c:v>684.12300000000005</c:v>
                </c:pt>
                <c:pt idx="168">
                  <c:v>702.72799999999995</c:v>
                </c:pt>
                <c:pt idx="169">
                  <c:v>682.51</c:v>
                </c:pt>
                <c:pt idx="170">
                  <c:v>671.17700000000002</c:v>
                </c:pt>
                <c:pt idx="171">
                  <c:v>671.99900000000002</c:v>
                </c:pt>
                <c:pt idx="172">
                  <c:v>621.92200000000003</c:v>
                </c:pt>
                <c:pt idx="173">
                  <c:v>666.36599999999999</c:v>
                </c:pt>
                <c:pt idx="174">
                  <c:v>635.84500000000003</c:v>
                </c:pt>
                <c:pt idx="175">
                  <c:v>632.976</c:v>
                </c:pt>
                <c:pt idx="176">
                  <c:v>637.02800000000002</c:v>
                </c:pt>
                <c:pt idx="177">
                  <c:v>649.63900000000001</c:v>
                </c:pt>
                <c:pt idx="178">
                  <c:v>699.40300000000002</c:v>
                </c:pt>
                <c:pt idx="179">
                  <c:v>709.35299999999995</c:v>
                </c:pt>
                <c:pt idx="180">
                  <c:v>723.86199999999997</c:v>
                </c:pt>
                <c:pt idx="181">
                  <c:v>743.45500000000004</c:v>
                </c:pt>
                <c:pt idx="182">
                  <c:v>763.36</c:v>
                </c:pt>
                <c:pt idx="183">
                  <c:v>744.85799999999995</c:v>
                </c:pt>
                <c:pt idx="184">
                  <c:v>737.15599999999995</c:v>
                </c:pt>
                <c:pt idx="185">
                  <c:v>723.827</c:v>
                </c:pt>
                <c:pt idx="186">
                  <c:v>755.702</c:v>
                </c:pt>
                <c:pt idx="187">
                  <c:v>750.45299999999997</c:v>
                </c:pt>
                <c:pt idx="188">
                  <c:v>731.77200000000005</c:v>
                </c:pt>
                <c:pt idx="189">
                  <c:v>743.50800000000004</c:v>
                </c:pt>
                <c:pt idx="190">
                  <c:v>741.30600000000004</c:v>
                </c:pt>
                <c:pt idx="191">
                  <c:v>764.072</c:v>
                </c:pt>
                <c:pt idx="192">
                  <c:v>761.35400000000004</c:v>
                </c:pt>
                <c:pt idx="193">
                  <c:v>746.68399999999997</c:v>
                </c:pt>
                <c:pt idx="194">
                  <c:v>750.15499999999997</c:v>
                </c:pt>
                <c:pt idx="195">
                  <c:v>727.51800000000003</c:v>
                </c:pt>
                <c:pt idx="196">
                  <c:v>732.79600000000005</c:v>
                </c:pt>
                <c:pt idx="197">
                  <c:v>765.18299999999999</c:v>
                </c:pt>
                <c:pt idx="198">
                  <c:v>740.35599999999999</c:v>
                </c:pt>
                <c:pt idx="199">
                  <c:v>749.65300000000002</c:v>
                </c:pt>
                <c:pt idx="200">
                  <c:v>737.51900000000001</c:v>
                </c:pt>
                <c:pt idx="201">
                  <c:v>732.13499999999999</c:v>
                </c:pt>
                <c:pt idx="202">
                  <c:v>759.66300000000001</c:v>
                </c:pt>
                <c:pt idx="203">
                  <c:v>774.60799999999995</c:v>
                </c:pt>
                <c:pt idx="204">
                  <c:v>754.53599999999994</c:v>
                </c:pt>
                <c:pt idx="205">
                  <c:v>777.62699999999995</c:v>
                </c:pt>
                <c:pt idx="206">
                  <c:v>744.34199999999998</c:v>
                </c:pt>
                <c:pt idx="207">
                  <c:v>750.83299999999997</c:v>
                </c:pt>
                <c:pt idx="208">
                  <c:v>757.59699999999998</c:v>
                </c:pt>
                <c:pt idx="209">
                  <c:v>729.15700000000004</c:v>
                </c:pt>
                <c:pt idx="210">
                  <c:v>762.86800000000005</c:v>
                </c:pt>
                <c:pt idx="211">
                  <c:v>775.24099999999999</c:v>
                </c:pt>
                <c:pt idx="212">
                  <c:v>750.19299999999998</c:v>
                </c:pt>
                <c:pt idx="213">
                  <c:v>726.06</c:v>
                </c:pt>
                <c:pt idx="214">
                  <c:v>743.995</c:v>
                </c:pt>
                <c:pt idx="215">
                  <c:v>740.23</c:v>
                </c:pt>
                <c:pt idx="216">
                  <c:v>756.54600000000005</c:v>
                </c:pt>
                <c:pt idx="217">
                  <c:v>730.66300000000001</c:v>
                </c:pt>
                <c:pt idx="218">
                  <c:v>745.94899999999996</c:v>
                </c:pt>
                <c:pt idx="219">
                  <c:v>747.92</c:v>
                </c:pt>
                <c:pt idx="220">
                  <c:v>763.33100000000002</c:v>
                </c:pt>
                <c:pt idx="221">
                  <c:v>542.05600000000004</c:v>
                </c:pt>
                <c:pt idx="222">
                  <c:v>374.46300000000002</c:v>
                </c:pt>
                <c:pt idx="223">
                  <c:v>266.70499999999998</c:v>
                </c:pt>
                <c:pt idx="224">
                  <c:v>206.07599999999999</c:v>
                </c:pt>
                <c:pt idx="225">
                  <c:v>157.86799999999999</c:v>
                </c:pt>
                <c:pt idx="226">
                  <c:v>113.619</c:v>
                </c:pt>
                <c:pt idx="227">
                  <c:v>122.416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Test!$J$31:$L$31</c:f>
              <c:strCache>
                <c:ptCount val="1"/>
                <c:pt idx="0">
                  <c:v>Th6f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Meas!$AB$2:$AB$1000</c:f>
              <c:numCache>
                <c:formatCode>General</c:formatCode>
                <c:ptCount val="999"/>
                <c:pt idx="0">
                  <c:v>19.07</c:v>
                </c:pt>
                <c:pt idx="1">
                  <c:v>19.126000000000001</c:v>
                </c:pt>
                <c:pt idx="2">
                  <c:v>19.466999999999999</c:v>
                </c:pt>
                <c:pt idx="3">
                  <c:v>19.596</c:v>
                </c:pt>
                <c:pt idx="4">
                  <c:v>20.210999999999999</c:v>
                </c:pt>
                <c:pt idx="5">
                  <c:v>20.082000000000001</c:v>
                </c:pt>
                <c:pt idx="6">
                  <c:v>20.045000000000002</c:v>
                </c:pt>
                <c:pt idx="7">
                  <c:v>20.56</c:v>
                </c:pt>
                <c:pt idx="8">
                  <c:v>20.486000000000001</c:v>
                </c:pt>
                <c:pt idx="9">
                  <c:v>20.358000000000001</c:v>
                </c:pt>
                <c:pt idx="10">
                  <c:v>20.652000000000001</c:v>
                </c:pt>
                <c:pt idx="11">
                  <c:v>21.736999999999998</c:v>
                </c:pt>
                <c:pt idx="12">
                  <c:v>21.498000000000001</c:v>
                </c:pt>
                <c:pt idx="13">
                  <c:v>21.847000000000001</c:v>
                </c:pt>
                <c:pt idx="14">
                  <c:v>21.423999999999999</c:v>
                </c:pt>
                <c:pt idx="15">
                  <c:v>21.866</c:v>
                </c:pt>
                <c:pt idx="16">
                  <c:v>22.451000000000001</c:v>
                </c:pt>
                <c:pt idx="17">
                  <c:v>22.785</c:v>
                </c:pt>
                <c:pt idx="18">
                  <c:v>27.922000000000001</c:v>
                </c:pt>
                <c:pt idx="19">
                  <c:v>26.532</c:v>
                </c:pt>
                <c:pt idx="20">
                  <c:v>28.603000000000002</c:v>
                </c:pt>
                <c:pt idx="21">
                  <c:v>27.93</c:v>
                </c:pt>
                <c:pt idx="22">
                  <c:v>26.867000000000001</c:v>
                </c:pt>
                <c:pt idx="23">
                  <c:v>29.021999999999998</c:v>
                </c:pt>
                <c:pt idx="24">
                  <c:v>30.081</c:v>
                </c:pt>
                <c:pt idx="25">
                  <c:v>28.643999999999998</c:v>
                </c:pt>
                <c:pt idx="26">
                  <c:v>30.372</c:v>
                </c:pt>
                <c:pt idx="27">
                  <c:v>31.657</c:v>
                </c:pt>
                <c:pt idx="28">
                  <c:v>30.667000000000002</c:v>
                </c:pt>
                <c:pt idx="29">
                  <c:v>32.831000000000003</c:v>
                </c:pt>
                <c:pt idx="30">
                  <c:v>36.161999999999999</c:v>
                </c:pt>
                <c:pt idx="31">
                  <c:v>39.154000000000003</c:v>
                </c:pt>
                <c:pt idx="32">
                  <c:v>40.781999999999996</c:v>
                </c:pt>
                <c:pt idx="33">
                  <c:v>45.78</c:v>
                </c:pt>
                <c:pt idx="34">
                  <c:v>44.043999999999997</c:v>
                </c:pt>
                <c:pt idx="35">
                  <c:v>50.179000000000002</c:v>
                </c:pt>
                <c:pt idx="36">
                  <c:v>50.820999999999998</c:v>
                </c:pt>
                <c:pt idx="37">
                  <c:v>54.454999999999998</c:v>
                </c:pt>
                <c:pt idx="38">
                  <c:v>54.767000000000003</c:v>
                </c:pt>
                <c:pt idx="39">
                  <c:v>59.542000000000002</c:v>
                </c:pt>
                <c:pt idx="40">
                  <c:v>66.396000000000001</c:v>
                </c:pt>
                <c:pt idx="41">
                  <c:v>71.66</c:v>
                </c:pt>
                <c:pt idx="42">
                  <c:v>77.400000000000006</c:v>
                </c:pt>
                <c:pt idx="43">
                  <c:v>77.382000000000005</c:v>
                </c:pt>
                <c:pt idx="44">
                  <c:v>84.608000000000004</c:v>
                </c:pt>
                <c:pt idx="45">
                  <c:v>71.518000000000001</c:v>
                </c:pt>
                <c:pt idx="46">
                  <c:v>69.975999999999999</c:v>
                </c:pt>
                <c:pt idx="47">
                  <c:v>77.983999999999995</c:v>
                </c:pt>
                <c:pt idx="48">
                  <c:v>79.596000000000004</c:v>
                </c:pt>
                <c:pt idx="49">
                  <c:v>85.902000000000001</c:v>
                </c:pt>
                <c:pt idx="50">
                  <c:v>76.230999999999995</c:v>
                </c:pt>
                <c:pt idx="51">
                  <c:v>73.343999999999994</c:v>
                </c:pt>
                <c:pt idx="52">
                  <c:v>74.406000000000006</c:v>
                </c:pt>
                <c:pt idx="53">
                  <c:v>68.912999999999997</c:v>
                </c:pt>
                <c:pt idx="54">
                  <c:v>72.989000000000004</c:v>
                </c:pt>
                <c:pt idx="55">
                  <c:v>73.927999999999997</c:v>
                </c:pt>
                <c:pt idx="56">
                  <c:v>74.838999999999999</c:v>
                </c:pt>
                <c:pt idx="57">
                  <c:v>77.878</c:v>
                </c:pt>
                <c:pt idx="58">
                  <c:v>89.099000000000004</c:v>
                </c:pt>
                <c:pt idx="59">
                  <c:v>86.736000000000004</c:v>
                </c:pt>
                <c:pt idx="60">
                  <c:v>87.081999999999994</c:v>
                </c:pt>
                <c:pt idx="61">
                  <c:v>84.481999999999999</c:v>
                </c:pt>
                <c:pt idx="62">
                  <c:v>84.331999999999994</c:v>
                </c:pt>
                <c:pt idx="63">
                  <c:v>88.162000000000006</c:v>
                </c:pt>
                <c:pt idx="64">
                  <c:v>99.179000000000002</c:v>
                </c:pt>
                <c:pt idx="65">
                  <c:v>107.011</c:v>
                </c:pt>
                <c:pt idx="66">
                  <c:v>114.104</c:v>
                </c:pt>
                <c:pt idx="67">
                  <c:v>112.035</c:v>
                </c:pt>
                <c:pt idx="68">
                  <c:v>125.986</c:v>
                </c:pt>
                <c:pt idx="69">
                  <c:v>136.68600000000001</c:v>
                </c:pt>
                <c:pt idx="70">
                  <c:v>156.66499999999999</c:v>
                </c:pt>
                <c:pt idx="71">
                  <c:v>160.214</c:v>
                </c:pt>
                <c:pt idx="72">
                  <c:v>173.69800000000001</c:v>
                </c:pt>
                <c:pt idx="73">
                  <c:v>170.23699999999999</c:v>
                </c:pt>
                <c:pt idx="74">
                  <c:v>170.32900000000001</c:v>
                </c:pt>
                <c:pt idx="75">
                  <c:v>161.535</c:v>
                </c:pt>
                <c:pt idx="76">
                  <c:v>176.27600000000001</c:v>
                </c:pt>
                <c:pt idx="77">
                  <c:v>162.58000000000001</c:v>
                </c:pt>
                <c:pt idx="78">
                  <c:v>155.36099999999999</c:v>
                </c:pt>
                <c:pt idx="79">
                  <c:v>167.98099999999999</c:v>
                </c:pt>
                <c:pt idx="80">
                  <c:v>178.792</c:v>
                </c:pt>
                <c:pt idx="81">
                  <c:v>171.92099999999999</c:v>
                </c:pt>
                <c:pt idx="82">
                  <c:v>169.50899999999999</c:v>
                </c:pt>
                <c:pt idx="83">
                  <c:v>170.54</c:v>
                </c:pt>
                <c:pt idx="84">
                  <c:v>169.85900000000001</c:v>
                </c:pt>
                <c:pt idx="85">
                  <c:v>173.68799999999999</c:v>
                </c:pt>
                <c:pt idx="86">
                  <c:v>160.93700000000001</c:v>
                </c:pt>
                <c:pt idx="87">
                  <c:v>170.13499999999999</c:v>
                </c:pt>
                <c:pt idx="88">
                  <c:v>181.447</c:v>
                </c:pt>
                <c:pt idx="89">
                  <c:v>198.29499999999999</c:v>
                </c:pt>
                <c:pt idx="90">
                  <c:v>211.286</c:v>
                </c:pt>
                <c:pt idx="91">
                  <c:v>197.11500000000001</c:v>
                </c:pt>
                <c:pt idx="92">
                  <c:v>216.833</c:v>
                </c:pt>
                <c:pt idx="93">
                  <c:v>223.209</c:v>
                </c:pt>
                <c:pt idx="94">
                  <c:v>205.84299999999999</c:v>
                </c:pt>
                <c:pt idx="95">
                  <c:v>217.786</c:v>
                </c:pt>
                <c:pt idx="96">
                  <c:v>239.66300000000001</c:v>
                </c:pt>
                <c:pt idx="97">
                  <c:v>229.12299999999999</c:v>
                </c:pt>
                <c:pt idx="98">
                  <c:v>259.142</c:v>
                </c:pt>
                <c:pt idx="99">
                  <c:v>274.70400000000001</c:v>
                </c:pt>
                <c:pt idx="100">
                  <c:v>235.75</c:v>
                </c:pt>
                <c:pt idx="101">
                  <c:v>269.29199999999997</c:v>
                </c:pt>
                <c:pt idx="102">
                  <c:v>270.49400000000003</c:v>
                </c:pt>
                <c:pt idx="103">
                  <c:v>244.48500000000001</c:v>
                </c:pt>
                <c:pt idx="104">
                  <c:v>260.50200000000001</c:v>
                </c:pt>
                <c:pt idx="105">
                  <c:v>273.88299999999998</c:v>
                </c:pt>
                <c:pt idx="106">
                  <c:v>287.51600000000002</c:v>
                </c:pt>
                <c:pt idx="107">
                  <c:v>300.04500000000002</c:v>
                </c:pt>
                <c:pt idx="108">
                  <c:v>280.00200000000001</c:v>
                </c:pt>
                <c:pt idx="109">
                  <c:v>277.31</c:v>
                </c:pt>
                <c:pt idx="110">
                  <c:v>279.786</c:v>
                </c:pt>
                <c:pt idx="111">
                  <c:v>305.16300000000001</c:v>
                </c:pt>
                <c:pt idx="112">
                  <c:v>342.92899999999997</c:v>
                </c:pt>
                <c:pt idx="113">
                  <c:v>358.32299999999998</c:v>
                </c:pt>
                <c:pt idx="114">
                  <c:v>349.18400000000003</c:v>
                </c:pt>
                <c:pt idx="115">
                  <c:v>354.97699999999998</c:v>
                </c:pt>
                <c:pt idx="116">
                  <c:v>356.54</c:v>
                </c:pt>
                <c:pt idx="117">
                  <c:v>338.18200000000002</c:v>
                </c:pt>
                <c:pt idx="118">
                  <c:v>355.66199999999998</c:v>
                </c:pt>
                <c:pt idx="119">
                  <c:v>380.048</c:v>
                </c:pt>
                <c:pt idx="120">
                  <c:v>366.64100000000002</c:v>
                </c:pt>
                <c:pt idx="121">
                  <c:v>326.61900000000003</c:v>
                </c:pt>
                <c:pt idx="122">
                  <c:v>378.53100000000001</c:v>
                </c:pt>
                <c:pt idx="123">
                  <c:v>346.233</c:v>
                </c:pt>
                <c:pt idx="124">
                  <c:v>392.03699999999998</c:v>
                </c:pt>
                <c:pt idx="125">
                  <c:v>347.46499999999997</c:v>
                </c:pt>
                <c:pt idx="126">
                  <c:v>389.57100000000003</c:v>
                </c:pt>
                <c:pt idx="127">
                  <c:v>381.351</c:v>
                </c:pt>
                <c:pt idx="128">
                  <c:v>389.50099999999998</c:v>
                </c:pt>
                <c:pt idx="129">
                  <c:v>465.71899999999999</c:v>
                </c:pt>
                <c:pt idx="130">
                  <c:v>410.89499999999998</c:v>
                </c:pt>
                <c:pt idx="131">
                  <c:v>423.00799999999998</c:v>
                </c:pt>
                <c:pt idx="132">
                  <c:v>403.19200000000001</c:v>
                </c:pt>
                <c:pt idx="133">
                  <c:v>389.81599999999997</c:v>
                </c:pt>
                <c:pt idx="134">
                  <c:v>405.19900000000001</c:v>
                </c:pt>
                <c:pt idx="135">
                  <c:v>452.18299999999999</c:v>
                </c:pt>
                <c:pt idx="136">
                  <c:v>407.96899999999999</c:v>
                </c:pt>
                <c:pt idx="137">
                  <c:v>417.72300000000001</c:v>
                </c:pt>
                <c:pt idx="138">
                  <c:v>450.43200000000002</c:v>
                </c:pt>
                <c:pt idx="139">
                  <c:v>423.077</c:v>
                </c:pt>
                <c:pt idx="140">
                  <c:v>406.88900000000001</c:v>
                </c:pt>
                <c:pt idx="141">
                  <c:v>463.53500000000003</c:v>
                </c:pt>
                <c:pt idx="142">
                  <c:v>431.089</c:v>
                </c:pt>
                <c:pt idx="143">
                  <c:v>480.01</c:v>
                </c:pt>
                <c:pt idx="144">
                  <c:v>549.42200000000003</c:v>
                </c:pt>
                <c:pt idx="145">
                  <c:v>548.31600000000003</c:v>
                </c:pt>
                <c:pt idx="146">
                  <c:v>522.73900000000003</c:v>
                </c:pt>
                <c:pt idx="147">
                  <c:v>476.91</c:v>
                </c:pt>
                <c:pt idx="148">
                  <c:v>537.86500000000001</c:v>
                </c:pt>
                <c:pt idx="149">
                  <c:v>550.66499999999996</c:v>
                </c:pt>
                <c:pt idx="150">
                  <c:v>517.96100000000001</c:v>
                </c:pt>
                <c:pt idx="151">
                  <c:v>492.43099999999998</c:v>
                </c:pt>
                <c:pt idx="152">
                  <c:v>495.31900000000002</c:v>
                </c:pt>
                <c:pt idx="153">
                  <c:v>488.74</c:v>
                </c:pt>
                <c:pt idx="154">
                  <c:v>495.57499999999999</c:v>
                </c:pt>
                <c:pt idx="155">
                  <c:v>526.81799999999998</c:v>
                </c:pt>
                <c:pt idx="156">
                  <c:v>545.59</c:v>
                </c:pt>
                <c:pt idx="157">
                  <c:v>550.78300000000002</c:v>
                </c:pt>
                <c:pt idx="158">
                  <c:v>517.32500000000005</c:v>
                </c:pt>
                <c:pt idx="159">
                  <c:v>521.798</c:v>
                </c:pt>
                <c:pt idx="160">
                  <c:v>502.87200000000001</c:v>
                </c:pt>
                <c:pt idx="161">
                  <c:v>496.57</c:v>
                </c:pt>
                <c:pt idx="162">
                  <c:v>558.30799999999999</c:v>
                </c:pt>
                <c:pt idx="163">
                  <c:v>526.80600000000004</c:v>
                </c:pt>
                <c:pt idx="164">
                  <c:v>516.26700000000005</c:v>
                </c:pt>
                <c:pt idx="165">
                  <c:v>533.02300000000002</c:v>
                </c:pt>
                <c:pt idx="166">
                  <c:v>569.62300000000005</c:v>
                </c:pt>
                <c:pt idx="167">
                  <c:v>615.51400000000001</c:v>
                </c:pt>
                <c:pt idx="168">
                  <c:v>652.97</c:v>
                </c:pt>
                <c:pt idx="169">
                  <c:v>636.57600000000002</c:v>
                </c:pt>
                <c:pt idx="170">
                  <c:v>629.27099999999996</c:v>
                </c:pt>
                <c:pt idx="171">
                  <c:v>611.31600000000003</c:v>
                </c:pt>
                <c:pt idx="172">
                  <c:v>547.51199999999994</c:v>
                </c:pt>
                <c:pt idx="173">
                  <c:v>608.31600000000003</c:v>
                </c:pt>
                <c:pt idx="174">
                  <c:v>585.97</c:v>
                </c:pt>
                <c:pt idx="175">
                  <c:v>582.00699999999995</c:v>
                </c:pt>
                <c:pt idx="176">
                  <c:v>593.41399999999999</c:v>
                </c:pt>
                <c:pt idx="177">
                  <c:v>588.25400000000002</c:v>
                </c:pt>
                <c:pt idx="178">
                  <c:v>633.01</c:v>
                </c:pt>
                <c:pt idx="179">
                  <c:v>662.55499999999995</c:v>
                </c:pt>
                <c:pt idx="180">
                  <c:v>657.85900000000004</c:v>
                </c:pt>
                <c:pt idx="181">
                  <c:v>683.68499999999995</c:v>
                </c:pt>
                <c:pt idx="182">
                  <c:v>682.12400000000002</c:v>
                </c:pt>
                <c:pt idx="183">
                  <c:v>663.34100000000001</c:v>
                </c:pt>
                <c:pt idx="184">
                  <c:v>662.60799999999995</c:v>
                </c:pt>
                <c:pt idx="185">
                  <c:v>646.29399999999998</c:v>
                </c:pt>
                <c:pt idx="186">
                  <c:v>686.87699999999995</c:v>
                </c:pt>
                <c:pt idx="187">
                  <c:v>671.89400000000001</c:v>
                </c:pt>
                <c:pt idx="188">
                  <c:v>664.31899999999996</c:v>
                </c:pt>
                <c:pt idx="189">
                  <c:v>678.10900000000004</c:v>
                </c:pt>
                <c:pt idx="190">
                  <c:v>680.68600000000004</c:v>
                </c:pt>
                <c:pt idx="191">
                  <c:v>708.54300000000001</c:v>
                </c:pt>
                <c:pt idx="192">
                  <c:v>710.96400000000006</c:v>
                </c:pt>
                <c:pt idx="193">
                  <c:v>686.73299999999995</c:v>
                </c:pt>
                <c:pt idx="194">
                  <c:v>694.64499999999998</c:v>
                </c:pt>
                <c:pt idx="195">
                  <c:v>687.92600000000004</c:v>
                </c:pt>
                <c:pt idx="196">
                  <c:v>693.82899999999995</c:v>
                </c:pt>
                <c:pt idx="197">
                  <c:v>723.24800000000005</c:v>
                </c:pt>
                <c:pt idx="198">
                  <c:v>702.15599999999995</c:v>
                </c:pt>
                <c:pt idx="199">
                  <c:v>701.37099999999998</c:v>
                </c:pt>
                <c:pt idx="200">
                  <c:v>703.23099999999999</c:v>
                </c:pt>
                <c:pt idx="201">
                  <c:v>704.35900000000004</c:v>
                </c:pt>
                <c:pt idx="202">
                  <c:v>713.51900000000001</c:v>
                </c:pt>
                <c:pt idx="203">
                  <c:v>711.39700000000005</c:v>
                </c:pt>
                <c:pt idx="204">
                  <c:v>705.61</c:v>
                </c:pt>
                <c:pt idx="205">
                  <c:v>727.14800000000002</c:v>
                </c:pt>
                <c:pt idx="206">
                  <c:v>708.31299999999999</c:v>
                </c:pt>
                <c:pt idx="207">
                  <c:v>706.89400000000001</c:v>
                </c:pt>
                <c:pt idx="208">
                  <c:v>705.90700000000004</c:v>
                </c:pt>
                <c:pt idx="209">
                  <c:v>694.77</c:v>
                </c:pt>
                <c:pt idx="210">
                  <c:v>722.80899999999997</c:v>
                </c:pt>
                <c:pt idx="211">
                  <c:v>730.64499999999998</c:v>
                </c:pt>
                <c:pt idx="212">
                  <c:v>720.90099999999995</c:v>
                </c:pt>
                <c:pt idx="213">
                  <c:v>705.51900000000001</c:v>
                </c:pt>
                <c:pt idx="214">
                  <c:v>713.53599999999994</c:v>
                </c:pt>
                <c:pt idx="215">
                  <c:v>721.096</c:v>
                </c:pt>
                <c:pt idx="216">
                  <c:v>734.13400000000001</c:v>
                </c:pt>
                <c:pt idx="217">
                  <c:v>709.29</c:v>
                </c:pt>
                <c:pt idx="218">
                  <c:v>728.55499999999995</c:v>
                </c:pt>
                <c:pt idx="219">
                  <c:v>743.37300000000005</c:v>
                </c:pt>
                <c:pt idx="220">
                  <c:v>750.42399999999998</c:v>
                </c:pt>
                <c:pt idx="221">
                  <c:v>550.803</c:v>
                </c:pt>
                <c:pt idx="222">
                  <c:v>395.14299999999997</c:v>
                </c:pt>
                <c:pt idx="223">
                  <c:v>288.71199999999999</c:v>
                </c:pt>
                <c:pt idx="224">
                  <c:v>230.70400000000001</c:v>
                </c:pt>
                <c:pt idx="225">
                  <c:v>173.44300000000001</c:v>
                </c:pt>
                <c:pt idx="226">
                  <c:v>129.619</c:v>
                </c:pt>
                <c:pt idx="227">
                  <c:v>150.172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Test!$J$32:$L$32</c:f>
              <c:strCache>
                <c:ptCount val="1"/>
                <c:pt idx="0">
                  <c:v>Th7f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Meas!$B$2:$B$1000</c:f>
              <c:numCache>
                <c:formatCode>0.00</c:formatCode>
                <c:ptCount val="999"/>
                <c:pt idx="0">
                  <c:v>0</c:v>
                </c:pt>
                <c:pt idx="1">
                  <c:v>9.1499998234212399E-2</c:v>
                </c:pt>
                <c:pt idx="2">
                  <c:v>0.17483333009295166</c:v>
                </c:pt>
                <c:pt idx="3">
                  <c:v>0.25816666195169091</c:v>
                </c:pt>
                <c:pt idx="4">
                  <c:v>0.35599999479018152</c:v>
                </c:pt>
                <c:pt idx="5">
                  <c:v>0.45350000029429793</c:v>
                </c:pt>
                <c:pt idx="6">
                  <c:v>0.55049999384209514</c:v>
                </c:pt>
                <c:pt idx="7">
                  <c:v>0.63516666647046804</c:v>
                </c:pt>
                <c:pt idx="8">
                  <c:v>0.7324999978300184</c:v>
                </c:pt>
                <c:pt idx="9">
                  <c:v>0.81599999335594475</c:v>
                </c:pt>
                <c:pt idx="10">
                  <c:v>0.90083332965150476</c:v>
                </c:pt>
                <c:pt idx="11">
                  <c:v>0.98449999932199717</c:v>
                </c:pt>
                <c:pt idx="12">
                  <c:v>1.0679999948479235</c:v>
                </c:pt>
                <c:pt idx="13">
                  <c:v>1.1608333338517696</c:v>
                </c:pt>
                <c:pt idx="14">
                  <c:v>1.2518333306070417</c:v>
                </c:pt>
                <c:pt idx="15">
                  <c:v>1.3494999997783452</c:v>
                </c:pt>
                <c:pt idx="16">
                  <c:v>1.4468333311378956</c:v>
                </c:pt>
                <c:pt idx="17">
                  <c:v>1.5439999988302588</c:v>
                </c:pt>
                <c:pt idx="18">
                  <c:v>1.6416666680015624</c:v>
                </c:pt>
                <c:pt idx="19">
                  <c:v>1.7264999938197434</c:v>
                </c:pt>
                <c:pt idx="20">
                  <c:v>1.8241666629910469</c:v>
                </c:pt>
                <c:pt idx="21">
                  <c:v>1.9216666580177844</c:v>
                </c:pt>
                <c:pt idx="22">
                  <c:v>2.0189999998547137</c:v>
                </c:pt>
                <c:pt idx="23">
                  <c:v>2.1158333297353238</c:v>
                </c:pt>
                <c:pt idx="24">
                  <c:v>2.212999997427687</c:v>
                </c:pt>
                <c:pt idx="25">
                  <c:v>2.2964999929536134</c:v>
                </c:pt>
                <c:pt idx="26">
                  <c:v>2.3799999989569187</c:v>
                </c:pt>
                <c:pt idx="27">
                  <c:v>2.4690000002738088</c:v>
                </c:pt>
                <c:pt idx="28">
                  <c:v>2.5551666668616235</c:v>
                </c:pt>
                <c:pt idx="29">
                  <c:v>2.638833326054737</c:v>
                </c:pt>
                <c:pt idx="30">
                  <c:v>2.7224999957252294</c:v>
                </c:pt>
                <c:pt idx="31">
                  <c:v>2.8116666607093066</c:v>
                </c:pt>
                <c:pt idx="32">
                  <c:v>2.8951666667126119</c:v>
                </c:pt>
                <c:pt idx="33">
                  <c:v>2.9851666605100036</c:v>
                </c:pt>
                <c:pt idx="34">
                  <c:v>3.0759999935980886</c:v>
                </c:pt>
                <c:pt idx="35">
                  <c:v>3.1698333250824362</c:v>
                </c:pt>
                <c:pt idx="36">
                  <c:v>3.264166658045724</c:v>
                </c:pt>
                <c:pt idx="37">
                  <c:v>3.3586666651535779</c:v>
                </c:pt>
                <c:pt idx="38">
                  <c:v>3.457333326805383</c:v>
                </c:pt>
                <c:pt idx="39">
                  <c:v>3.5511666582897305</c:v>
                </c:pt>
                <c:pt idx="40">
                  <c:v>3.6453333275858313</c:v>
                </c:pt>
                <c:pt idx="41">
                  <c:v>3.7401666620280594</c:v>
                </c:pt>
                <c:pt idx="42">
                  <c:v>3.8338333298452199</c:v>
                </c:pt>
                <c:pt idx="43">
                  <c:v>3.9281666628085077</c:v>
                </c:pt>
                <c:pt idx="44">
                  <c:v>4.0261666593141854</c:v>
                </c:pt>
                <c:pt idx="45">
                  <c:v>4.1208333300892264</c:v>
                </c:pt>
                <c:pt idx="46">
                  <c:v>4.214833325240761</c:v>
                </c:pt>
                <c:pt idx="47">
                  <c:v>4.3091666582040489</c:v>
                </c:pt>
                <c:pt idx="48">
                  <c:v>4.4030000001657754</c:v>
                </c:pt>
                <c:pt idx="49">
                  <c:v>4.4971666589844972</c:v>
                </c:pt>
                <c:pt idx="50">
                  <c:v>4.5949999918229878</c:v>
                </c:pt>
                <c:pt idx="51">
                  <c:v>4.6893333247862756</c:v>
                </c:pt>
                <c:pt idx="52">
                  <c:v>4.7831666667480022</c:v>
                </c:pt>
                <c:pt idx="53">
                  <c:v>4.87749999971129</c:v>
                </c:pt>
                <c:pt idx="54">
                  <c:v>4.9694999994244426</c:v>
                </c:pt>
                <c:pt idx="55">
                  <c:v>5.0629999930970371</c:v>
                </c:pt>
                <c:pt idx="56">
                  <c:v>5.161500001559034</c:v>
                </c:pt>
                <c:pt idx="57">
                  <c:v>5.2558333345223218</c:v>
                </c:pt>
                <c:pt idx="58">
                  <c:v>5.3499999933410436</c:v>
                </c:pt>
                <c:pt idx="59">
                  <c:v>5.4436666611582041</c:v>
                </c:pt>
                <c:pt idx="60">
                  <c:v>5.5379999941214919</c:v>
                </c:pt>
                <c:pt idx="61">
                  <c:v>5.6321666634175926</c:v>
                </c:pt>
                <c:pt idx="62">
                  <c:v>5.731500000692904</c:v>
                </c:pt>
                <c:pt idx="63">
                  <c:v>5.8258333336561918</c:v>
                </c:pt>
                <c:pt idx="64">
                  <c:v>5.9198333288077265</c:v>
                </c:pt>
                <c:pt idx="65">
                  <c:v>6.013499996624887</c:v>
                </c:pt>
                <c:pt idx="66">
                  <c:v>6.1073333281092346</c:v>
                </c:pt>
                <c:pt idx="67">
                  <c:v>6.2011666595935822</c:v>
                </c:pt>
                <c:pt idx="68">
                  <c:v>6.2998333317227662</c:v>
                </c:pt>
                <c:pt idx="69">
                  <c:v>6.394166664686054</c:v>
                </c:pt>
                <c:pt idx="70">
                  <c:v>6.4881666598375887</c:v>
                </c:pt>
                <c:pt idx="71">
                  <c:v>6.5823333291336894</c:v>
                </c:pt>
                <c:pt idx="72">
                  <c:v>6.6764999984297901</c:v>
                </c:pt>
                <c:pt idx="73">
                  <c:v>6.770833331393078</c:v>
                </c:pt>
                <c:pt idx="74">
                  <c:v>6.8564999965019524</c:v>
                </c:pt>
                <c:pt idx="75">
                  <c:v>6.9414999964646995</c:v>
                </c:pt>
                <c:pt idx="76">
                  <c:v>7.0309999992605299</c:v>
                </c:pt>
                <c:pt idx="77">
                  <c:v>7.1213333308696747</c:v>
                </c:pt>
                <c:pt idx="78">
                  <c:v>7.2111666609998792</c:v>
                </c:pt>
                <c:pt idx="79">
                  <c:v>7.3005000001285225</c:v>
                </c:pt>
                <c:pt idx="80">
                  <c:v>7.3886666621547192</c:v>
                </c:pt>
                <c:pt idx="81">
                  <c:v>7.4721666681580245</c:v>
                </c:pt>
                <c:pt idx="82">
                  <c:v>7.5556666636839509</c:v>
                </c:pt>
                <c:pt idx="83">
                  <c:v>7.6536666601896286</c:v>
                </c:pt>
                <c:pt idx="84">
                  <c:v>7.7478333294857293</c:v>
                </c:pt>
                <c:pt idx="85">
                  <c:v>7.8421666624490172</c:v>
                </c:pt>
                <c:pt idx="86">
                  <c:v>7.9411666619125754</c:v>
                </c:pt>
                <c:pt idx="87">
                  <c:v>8.0354999948758632</c:v>
                </c:pt>
                <c:pt idx="88">
                  <c:v>8.1301666656509042</c:v>
                </c:pt>
                <c:pt idx="89">
                  <c:v>8.2246666622813791</c:v>
                </c:pt>
                <c:pt idx="90">
                  <c:v>8.3189999952446669</c:v>
                </c:pt>
                <c:pt idx="91">
                  <c:v>8.4131666645407677</c:v>
                </c:pt>
                <c:pt idx="92">
                  <c:v>8.5129999928176403</c:v>
                </c:pt>
                <c:pt idx="93">
                  <c:v>8.5975000017788261</c:v>
                </c:pt>
                <c:pt idx="94">
                  <c:v>8.6918333347421139</c:v>
                </c:pt>
                <c:pt idx="95">
                  <c:v>8.7861666677054018</c:v>
                </c:pt>
                <c:pt idx="96">
                  <c:v>8.8801666628569365</c:v>
                </c:pt>
                <c:pt idx="97">
                  <c:v>8.9643333340063691</c:v>
                </c:pt>
                <c:pt idx="98">
                  <c:v>9.0486666583456099</c:v>
                </c:pt>
                <c:pt idx="99">
                  <c:v>9.1386666626203805</c:v>
                </c:pt>
                <c:pt idx="100">
                  <c:v>9.2341666622087359</c:v>
                </c:pt>
                <c:pt idx="101">
                  <c:v>9.319166662171483</c:v>
                </c:pt>
                <c:pt idx="102">
                  <c:v>9.4129999936558306</c:v>
                </c:pt>
                <c:pt idx="103">
                  <c:v>9.5075000007636845</c:v>
                </c:pt>
                <c:pt idx="104">
                  <c:v>9.6054999972693622</c:v>
                </c:pt>
                <c:pt idx="105">
                  <c:v>9.7001666680444032</c:v>
                </c:pt>
                <c:pt idx="106">
                  <c:v>9.7953333298210055</c:v>
                </c:pt>
                <c:pt idx="107">
                  <c:v>9.8801666661165655</c:v>
                </c:pt>
                <c:pt idx="108">
                  <c:v>9.9643333267886192</c:v>
                </c:pt>
                <c:pt idx="109">
                  <c:v>10.05849999608472</c:v>
                </c:pt>
                <c:pt idx="110">
                  <c:v>10.141999991610646</c:v>
                </c:pt>
                <c:pt idx="111">
                  <c:v>10.236666662385687</c:v>
                </c:pt>
                <c:pt idx="112">
                  <c:v>10.330666668014601</c:v>
                </c:pt>
                <c:pt idx="113">
                  <c:v>10.414833328686655</c:v>
                </c:pt>
                <c:pt idx="114">
                  <c:v>10.50566666177474</c:v>
                </c:pt>
                <c:pt idx="115">
                  <c:v>10.592499993508682</c:v>
                </c:pt>
                <c:pt idx="116">
                  <c:v>10.676833328325301</c:v>
                </c:pt>
                <c:pt idx="117">
                  <c:v>10.760833325330168</c:v>
                </c:pt>
                <c:pt idx="118">
                  <c:v>10.847666667541489</c:v>
                </c:pt>
                <c:pt idx="119">
                  <c:v>10.943333330797032</c:v>
                </c:pt>
                <c:pt idx="120">
                  <c:v>11.037166662281379</c:v>
                </c:pt>
                <c:pt idx="121">
                  <c:v>11.130166664952412</c:v>
                </c:pt>
                <c:pt idx="122">
                  <c:v>11.229333328083158</c:v>
                </c:pt>
                <c:pt idx="123">
                  <c:v>11.323666661046445</c:v>
                </c:pt>
                <c:pt idx="124">
                  <c:v>11.418333331821486</c:v>
                </c:pt>
                <c:pt idx="125">
                  <c:v>11.515166661702096</c:v>
                </c:pt>
                <c:pt idx="126">
                  <c:v>11.611833327915519</c:v>
                </c:pt>
                <c:pt idx="127">
                  <c:v>11.708333330461755</c:v>
                </c:pt>
                <c:pt idx="128">
                  <c:v>11.792500001611188</c:v>
                </c:pt>
                <c:pt idx="129">
                  <c:v>11.875999997137114</c:v>
                </c:pt>
                <c:pt idx="130">
                  <c:v>11.969500001287088</c:v>
                </c:pt>
                <c:pt idx="131">
                  <c:v>12.052833333145827</c:v>
                </c:pt>
                <c:pt idx="132">
                  <c:v>12.137833333108574</c:v>
                </c:pt>
                <c:pt idx="133">
                  <c:v>12.223166660405695</c:v>
                </c:pt>
                <c:pt idx="134">
                  <c:v>12.319833326619118</c:v>
                </c:pt>
                <c:pt idx="135">
                  <c:v>12.404166661435738</c:v>
                </c:pt>
                <c:pt idx="136">
                  <c:v>12.500833327649161</c:v>
                </c:pt>
                <c:pt idx="137">
                  <c:v>12.59716666652821</c:v>
                </c:pt>
                <c:pt idx="138">
                  <c:v>12.69349999492988</c:v>
                </c:pt>
                <c:pt idx="139">
                  <c:v>12.789666659664363</c:v>
                </c:pt>
                <c:pt idx="140">
                  <c:v>12.880166665418074</c:v>
                </c:pt>
                <c:pt idx="141">
                  <c:v>12.964833327569067</c:v>
                </c:pt>
                <c:pt idx="142">
                  <c:v>13.050333329010755</c:v>
                </c:pt>
                <c:pt idx="143">
                  <c:v>13.146666667889804</c:v>
                </c:pt>
                <c:pt idx="144">
                  <c:v>13.239666660083458</c:v>
                </c:pt>
                <c:pt idx="145">
                  <c:v>13.333999993046746</c:v>
                </c:pt>
                <c:pt idx="146">
                  <c:v>13.428666663821787</c:v>
                </c:pt>
                <c:pt idx="147">
                  <c:v>13.526666660327464</c:v>
                </c:pt>
                <c:pt idx="148">
                  <c:v>13.621333331102505</c:v>
                </c:pt>
                <c:pt idx="149">
                  <c:v>13.71583332773298</c:v>
                </c:pt>
                <c:pt idx="150">
                  <c:v>13.810166660696268</c:v>
                </c:pt>
                <c:pt idx="151">
                  <c:v>13.901833333075047</c:v>
                </c:pt>
                <c:pt idx="152">
                  <c:v>13.995833328226581</c:v>
                </c:pt>
                <c:pt idx="153">
                  <c:v>14.094500000355765</c:v>
                </c:pt>
                <c:pt idx="154">
                  <c:v>14.189333334797993</c:v>
                </c:pt>
                <c:pt idx="155">
                  <c:v>14.283333329949528</c:v>
                </c:pt>
                <c:pt idx="156">
                  <c:v>14.377499999245629</c:v>
                </c:pt>
                <c:pt idx="157">
                  <c:v>14.471833332208917</c:v>
                </c:pt>
                <c:pt idx="158">
                  <c:v>14.555333327734843</c:v>
                </c:pt>
                <c:pt idx="159">
                  <c:v>14.639666662551463</c:v>
                </c:pt>
                <c:pt idx="160">
                  <c:v>14.734166659181938</c:v>
                </c:pt>
                <c:pt idx="161">
                  <c:v>14.828166664810851</c:v>
                </c:pt>
                <c:pt idx="162">
                  <c:v>14.922666661441326</c:v>
                </c:pt>
                <c:pt idx="163">
                  <c:v>15.006666658446193</c:v>
                </c:pt>
                <c:pt idx="164">
                  <c:v>15.09216665988788</c:v>
                </c:pt>
                <c:pt idx="165">
                  <c:v>15.17749999766238</c:v>
                </c:pt>
                <c:pt idx="166">
                  <c:v>15.265333332354203</c:v>
                </c:pt>
                <c:pt idx="167">
                  <c:v>15.349166665691882</c:v>
                </c:pt>
                <c:pt idx="168">
                  <c:v>15.433333326363936</c:v>
                </c:pt>
                <c:pt idx="169">
                  <c:v>15.517666661180556</c:v>
                </c:pt>
                <c:pt idx="170">
                  <c:v>15.604833330726251</c:v>
                </c:pt>
                <c:pt idx="171">
                  <c:v>15.691333335125819</c:v>
                </c:pt>
                <c:pt idx="172">
                  <c:v>15.790333334589377</c:v>
                </c:pt>
                <c:pt idx="173">
                  <c:v>15.873666666448116</c:v>
                </c:pt>
                <c:pt idx="174">
                  <c:v>15.972333328099921</c:v>
                </c:pt>
                <c:pt idx="175">
                  <c:v>16.066833324730396</c:v>
                </c:pt>
                <c:pt idx="176">
                  <c:v>16.161166668171063</c:v>
                </c:pt>
                <c:pt idx="177">
                  <c:v>16.24616666813381</c:v>
                </c:pt>
                <c:pt idx="178">
                  <c:v>16.343166661681607</c:v>
                </c:pt>
                <c:pt idx="179">
                  <c:v>16.433833331102505</c:v>
                </c:pt>
                <c:pt idx="180">
                  <c:v>16.528499991400167</c:v>
                </c:pt>
                <c:pt idx="181">
                  <c:v>16.622666660696268</c:v>
                </c:pt>
                <c:pt idx="182">
                  <c:v>16.717166667804122</c:v>
                </c:pt>
                <c:pt idx="183">
                  <c:v>16.817166659748182</c:v>
                </c:pt>
                <c:pt idx="184">
                  <c:v>16.911666666856036</c:v>
                </c:pt>
                <c:pt idx="185">
                  <c:v>17.006333327153698</c:v>
                </c:pt>
                <c:pt idx="186">
                  <c:v>17.100666660116985</c:v>
                </c:pt>
                <c:pt idx="187">
                  <c:v>17.195166667224839</c:v>
                </c:pt>
                <c:pt idx="188">
                  <c:v>17.289666663855314</c:v>
                </c:pt>
                <c:pt idx="189">
                  <c:v>17.380166659131646</c:v>
                </c:pt>
                <c:pt idx="190">
                  <c:v>17.474833329906687</c:v>
                </c:pt>
                <c:pt idx="191">
                  <c:v>17.569333326537162</c:v>
                </c:pt>
                <c:pt idx="192">
                  <c:v>17.663833333645016</c:v>
                </c:pt>
                <c:pt idx="193">
                  <c:v>17.758166666608304</c:v>
                </c:pt>
                <c:pt idx="194">
                  <c:v>17.852333325427026</c:v>
                </c:pt>
                <c:pt idx="195">
                  <c:v>17.937166661722586</c:v>
                </c:pt>
                <c:pt idx="196">
                  <c:v>18.031499994685873</c:v>
                </c:pt>
                <c:pt idx="197">
                  <c:v>18.125500000314787</c:v>
                </c:pt>
                <c:pt idx="198">
                  <c:v>18.219999996945262</c:v>
                </c:pt>
                <c:pt idx="199">
                  <c:v>18.314166666241363</c:v>
                </c:pt>
                <c:pt idx="200">
                  <c:v>18.404666661517695</c:v>
                </c:pt>
                <c:pt idx="201">
                  <c:v>18.488499994855374</c:v>
                </c:pt>
                <c:pt idx="202">
                  <c:v>18.572000000858679</c:v>
                </c:pt>
                <c:pt idx="203">
                  <c:v>18.666333333821967</c:v>
                </c:pt>
                <c:pt idx="204">
                  <c:v>18.760666666785255</c:v>
                </c:pt>
                <c:pt idx="205">
                  <c:v>18.855500001227483</c:v>
                </c:pt>
                <c:pt idx="206">
                  <c:v>18.950333325192332</c:v>
                </c:pt>
                <c:pt idx="207">
                  <c:v>19.049833326134831</c:v>
                </c:pt>
                <c:pt idx="208">
                  <c:v>19.144499996909872</c:v>
                </c:pt>
                <c:pt idx="209">
                  <c:v>19.2393333313521</c:v>
                </c:pt>
                <c:pt idx="210">
                  <c:v>19.323333328356966</c:v>
                </c:pt>
                <c:pt idx="211">
                  <c:v>19.406999998027459</c:v>
                </c:pt>
                <c:pt idx="212">
                  <c:v>19.491833334323019</c:v>
                </c:pt>
                <c:pt idx="213">
                  <c:v>19.575999994995072</c:v>
                </c:pt>
                <c:pt idx="214">
                  <c:v>19.670000000623986</c:v>
                </c:pt>
                <c:pt idx="215">
                  <c:v>19.763999995775521</c:v>
                </c:pt>
                <c:pt idx="216">
                  <c:v>19.854833328863606</c:v>
                </c:pt>
                <c:pt idx="217">
                  <c:v>19.949499999638647</c:v>
                </c:pt>
                <c:pt idx="218">
                  <c:v>20.041499999351799</c:v>
                </c:pt>
                <c:pt idx="219">
                  <c:v>20.127833329606801</c:v>
                </c:pt>
                <c:pt idx="220">
                  <c:v>20.220333330798894</c:v>
                </c:pt>
                <c:pt idx="221">
                  <c:v>20.314333325950429</c:v>
                </c:pt>
                <c:pt idx="222">
                  <c:v>20.410666664829478</c:v>
                </c:pt>
                <c:pt idx="223">
                  <c:v>20.507166667375714</c:v>
                </c:pt>
                <c:pt idx="224">
                  <c:v>20.592166667338461</c:v>
                </c:pt>
                <c:pt idx="225">
                  <c:v>20.682666662614793</c:v>
                </c:pt>
                <c:pt idx="226">
                  <c:v>20.767833326244727</c:v>
                </c:pt>
                <c:pt idx="227">
                  <c:v>20.863333325833082</c:v>
                </c:pt>
              </c:numCache>
            </c:numRef>
          </c:xVal>
          <c:yVal>
            <c:numRef>
              <c:f>Meas!$AC$2:$AC$1000</c:f>
              <c:numCache>
                <c:formatCode>General</c:formatCode>
                <c:ptCount val="999"/>
                <c:pt idx="0">
                  <c:v>19.218</c:v>
                </c:pt>
                <c:pt idx="1">
                  <c:v>19.273</c:v>
                </c:pt>
                <c:pt idx="2">
                  <c:v>19.908000000000001</c:v>
                </c:pt>
                <c:pt idx="3">
                  <c:v>20.533999999999999</c:v>
                </c:pt>
                <c:pt idx="4">
                  <c:v>21.259</c:v>
                </c:pt>
                <c:pt idx="5">
                  <c:v>21.939</c:v>
                </c:pt>
                <c:pt idx="6">
                  <c:v>22.704999999999998</c:v>
                </c:pt>
                <c:pt idx="7">
                  <c:v>23.396000000000001</c:v>
                </c:pt>
                <c:pt idx="8">
                  <c:v>25.088000000000001</c:v>
                </c:pt>
                <c:pt idx="9">
                  <c:v>25.561</c:v>
                </c:pt>
                <c:pt idx="10">
                  <c:v>26.015999999999998</c:v>
                </c:pt>
                <c:pt idx="11">
                  <c:v>26.542999999999999</c:v>
                </c:pt>
                <c:pt idx="12">
                  <c:v>27.416</c:v>
                </c:pt>
                <c:pt idx="13">
                  <c:v>28.326000000000001</c:v>
                </c:pt>
                <c:pt idx="14">
                  <c:v>28.670999999999999</c:v>
                </c:pt>
                <c:pt idx="15">
                  <c:v>29.599</c:v>
                </c:pt>
                <c:pt idx="16">
                  <c:v>30.562999999999999</c:v>
                </c:pt>
                <c:pt idx="17">
                  <c:v>33.298000000000002</c:v>
                </c:pt>
                <c:pt idx="18">
                  <c:v>36.149000000000001</c:v>
                </c:pt>
                <c:pt idx="19">
                  <c:v>37.112000000000002</c:v>
                </c:pt>
                <c:pt idx="20">
                  <c:v>37.901000000000003</c:v>
                </c:pt>
                <c:pt idx="21">
                  <c:v>37.829000000000001</c:v>
                </c:pt>
                <c:pt idx="22">
                  <c:v>38.198999999999998</c:v>
                </c:pt>
                <c:pt idx="23">
                  <c:v>40.688000000000002</c:v>
                </c:pt>
                <c:pt idx="24">
                  <c:v>42.526000000000003</c:v>
                </c:pt>
                <c:pt idx="25">
                  <c:v>43.749000000000002</c:v>
                </c:pt>
                <c:pt idx="26">
                  <c:v>44.54</c:v>
                </c:pt>
                <c:pt idx="27">
                  <c:v>46.816000000000003</c:v>
                </c:pt>
                <c:pt idx="28">
                  <c:v>48.064999999999998</c:v>
                </c:pt>
                <c:pt idx="29">
                  <c:v>48.384999999999998</c:v>
                </c:pt>
                <c:pt idx="30">
                  <c:v>49.024000000000001</c:v>
                </c:pt>
                <c:pt idx="31">
                  <c:v>52.683</c:v>
                </c:pt>
                <c:pt idx="32">
                  <c:v>55.543999999999997</c:v>
                </c:pt>
                <c:pt idx="33">
                  <c:v>58.216000000000001</c:v>
                </c:pt>
                <c:pt idx="34">
                  <c:v>62.258000000000003</c:v>
                </c:pt>
                <c:pt idx="35">
                  <c:v>68.221000000000004</c:v>
                </c:pt>
                <c:pt idx="36">
                  <c:v>69.941000000000003</c:v>
                </c:pt>
                <c:pt idx="37">
                  <c:v>76.39</c:v>
                </c:pt>
                <c:pt idx="38">
                  <c:v>78.313000000000002</c:v>
                </c:pt>
                <c:pt idx="39">
                  <c:v>82.741</c:v>
                </c:pt>
                <c:pt idx="40">
                  <c:v>86.948999999999998</c:v>
                </c:pt>
                <c:pt idx="41">
                  <c:v>90.253</c:v>
                </c:pt>
                <c:pt idx="42">
                  <c:v>93.468000000000004</c:v>
                </c:pt>
                <c:pt idx="43">
                  <c:v>98.441999999999993</c:v>
                </c:pt>
                <c:pt idx="44">
                  <c:v>100.782</c:v>
                </c:pt>
                <c:pt idx="45">
                  <c:v>97.552999999999997</c:v>
                </c:pt>
                <c:pt idx="46">
                  <c:v>101.157</c:v>
                </c:pt>
                <c:pt idx="47">
                  <c:v>103.051</c:v>
                </c:pt>
                <c:pt idx="48">
                  <c:v>105.78400000000001</c:v>
                </c:pt>
                <c:pt idx="49">
                  <c:v>106.39100000000001</c:v>
                </c:pt>
                <c:pt idx="50">
                  <c:v>108.767</c:v>
                </c:pt>
                <c:pt idx="51">
                  <c:v>105.498</c:v>
                </c:pt>
                <c:pt idx="52">
                  <c:v>104.64</c:v>
                </c:pt>
                <c:pt idx="53">
                  <c:v>104.444</c:v>
                </c:pt>
                <c:pt idx="54">
                  <c:v>103.658</c:v>
                </c:pt>
                <c:pt idx="55">
                  <c:v>100.55</c:v>
                </c:pt>
                <c:pt idx="56">
                  <c:v>103.398</c:v>
                </c:pt>
                <c:pt idx="57">
                  <c:v>104.623</c:v>
                </c:pt>
                <c:pt idx="58">
                  <c:v>109.16</c:v>
                </c:pt>
                <c:pt idx="59">
                  <c:v>107.73099999999999</c:v>
                </c:pt>
                <c:pt idx="60">
                  <c:v>111.008</c:v>
                </c:pt>
                <c:pt idx="61">
                  <c:v>114.379</c:v>
                </c:pt>
                <c:pt idx="62">
                  <c:v>112.878</c:v>
                </c:pt>
                <c:pt idx="63">
                  <c:v>115.39400000000001</c:v>
                </c:pt>
                <c:pt idx="64">
                  <c:v>123.04</c:v>
                </c:pt>
                <c:pt idx="65">
                  <c:v>126.59399999999999</c:v>
                </c:pt>
                <c:pt idx="66">
                  <c:v>134.983</c:v>
                </c:pt>
                <c:pt idx="67">
                  <c:v>135.63499999999999</c:v>
                </c:pt>
                <c:pt idx="68">
                  <c:v>141.732</c:v>
                </c:pt>
                <c:pt idx="69">
                  <c:v>144.495</c:v>
                </c:pt>
                <c:pt idx="70">
                  <c:v>151.25399999999999</c:v>
                </c:pt>
                <c:pt idx="71">
                  <c:v>163.53700000000001</c:v>
                </c:pt>
                <c:pt idx="72">
                  <c:v>166.99700000000001</c:v>
                </c:pt>
                <c:pt idx="73">
                  <c:v>160.30600000000001</c:v>
                </c:pt>
                <c:pt idx="74">
                  <c:v>161.64500000000001</c:v>
                </c:pt>
                <c:pt idx="75">
                  <c:v>156.12299999999999</c:v>
                </c:pt>
                <c:pt idx="76">
                  <c:v>169.77699999999999</c:v>
                </c:pt>
                <c:pt idx="77">
                  <c:v>167.66</c:v>
                </c:pt>
                <c:pt idx="78">
                  <c:v>164.92500000000001</c:v>
                </c:pt>
                <c:pt idx="79">
                  <c:v>171.05500000000001</c:v>
                </c:pt>
                <c:pt idx="80">
                  <c:v>167.374</c:v>
                </c:pt>
                <c:pt idx="81">
                  <c:v>173.04400000000001</c:v>
                </c:pt>
                <c:pt idx="82">
                  <c:v>170.02500000000001</c:v>
                </c:pt>
                <c:pt idx="83">
                  <c:v>178.239</c:v>
                </c:pt>
                <c:pt idx="84">
                  <c:v>175.45500000000001</c:v>
                </c:pt>
                <c:pt idx="85">
                  <c:v>175.89699999999999</c:v>
                </c:pt>
                <c:pt idx="86">
                  <c:v>167.31800000000001</c:v>
                </c:pt>
                <c:pt idx="87">
                  <c:v>182.86600000000001</c:v>
                </c:pt>
                <c:pt idx="88">
                  <c:v>197.429</c:v>
                </c:pt>
                <c:pt idx="89">
                  <c:v>203.673</c:v>
                </c:pt>
                <c:pt idx="90">
                  <c:v>210.495</c:v>
                </c:pt>
                <c:pt idx="91">
                  <c:v>207.92099999999999</c:v>
                </c:pt>
                <c:pt idx="92">
                  <c:v>239.7</c:v>
                </c:pt>
                <c:pt idx="93">
                  <c:v>235.67</c:v>
                </c:pt>
                <c:pt idx="94">
                  <c:v>220.626</c:v>
                </c:pt>
                <c:pt idx="95">
                  <c:v>218.33600000000001</c:v>
                </c:pt>
                <c:pt idx="96">
                  <c:v>231.96799999999999</c:v>
                </c:pt>
                <c:pt idx="97">
                  <c:v>235.68799999999999</c:v>
                </c:pt>
                <c:pt idx="98">
                  <c:v>235.41399999999999</c:v>
                </c:pt>
                <c:pt idx="99">
                  <c:v>244.369</c:v>
                </c:pt>
                <c:pt idx="100">
                  <c:v>229.03899999999999</c:v>
                </c:pt>
                <c:pt idx="101">
                  <c:v>239.98</c:v>
                </c:pt>
                <c:pt idx="102">
                  <c:v>238.084</c:v>
                </c:pt>
                <c:pt idx="103">
                  <c:v>240.25399999999999</c:v>
                </c:pt>
                <c:pt idx="104">
                  <c:v>245.35599999999999</c:v>
                </c:pt>
                <c:pt idx="105">
                  <c:v>256.387</c:v>
                </c:pt>
                <c:pt idx="106">
                  <c:v>263.09699999999998</c:v>
                </c:pt>
                <c:pt idx="107">
                  <c:v>277.536</c:v>
                </c:pt>
                <c:pt idx="108">
                  <c:v>289.839</c:v>
                </c:pt>
                <c:pt idx="109">
                  <c:v>282.642</c:v>
                </c:pt>
                <c:pt idx="110">
                  <c:v>267.94400000000002</c:v>
                </c:pt>
                <c:pt idx="111">
                  <c:v>288.149</c:v>
                </c:pt>
                <c:pt idx="112">
                  <c:v>274.839</c:v>
                </c:pt>
                <c:pt idx="113">
                  <c:v>296.495</c:v>
                </c:pt>
                <c:pt idx="114">
                  <c:v>305.93299999999999</c:v>
                </c:pt>
                <c:pt idx="115">
                  <c:v>308.11799999999999</c:v>
                </c:pt>
                <c:pt idx="116">
                  <c:v>308.40199999999999</c:v>
                </c:pt>
                <c:pt idx="117">
                  <c:v>280.71199999999999</c:v>
                </c:pt>
                <c:pt idx="118">
                  <c:v>284.96800000000002</c:v>
                </c:pt>
                <c:pt idx="119">
                  <c:v>313.12200000000001</c:v>
                </c:pt>
                <c:pt idx="120">
                  <c:v>310.94299999999998</c:v>
                </c:pt>
                <c:pt idx="121">
                  <c:v>312.50900000000001</c:v>
                </c:pt>
                <c:pt idx="122">
                  <c:v>314.65300000000002</c:v>
                </c:pt>
                <c:pt idx="123">
                  <c:v>311.03899999999999</c:v>
                </c:pt>
                <c:pt idx="124">
                  <c:v>323.44</c:v>
                </c:pt>
                <c:pt idx="125">
                  <c:v>331.649</c:v>
                </c:pt>
                <c:pt idx="126">
                  <c:v>351.29899999999998</c:v>
                </c:pt>
                <c:pt idx="127">
                  <c:v>344.75599999999997</c:v>
                </c:pt>
                <c:pt idx="128">
                  <c:v>338.50400000000002</c:v>
                </c:pt>
                <c:pt idx="129">
                  <c:v>375.99</c:v>
                </c:pt>
                <c:pt idx="130">
                  <c:v>364.68299999999999</c:v>
                </c:pt>
                <c:pt idx="131">
                  <c:v>369.33199999999999</c:v>
                </c:pt>
                <c:pt idx="132">
                  <c:v>353.97199999999998</c:v>
                </c:pt>
                <c:pt idx="133">
                  <c:v>356.46699999999998</c:v>
                </c:pt>
                <c:pt idx="134">
                  <c:v>366.49099999999999</c:v>
                </c:pt>
                <c:pt idx="135">
                  <c:v>411.66199999999998</c:v>
                </c:pt>
                <c:pt idx="136">
                  <c:v>398.51400000000001</c:v>
                </c:pt>
                <c:pt idx="137">
                  <c:v>396.45499999999998</c:v>
                </c:pt>
                <c:pt idx="138">
                  <c:v>390.673</c:v>
                </c:pt>
                <c:pt idx="139">
                  <c:v>405.12900000000002</c:v>
                </c:pt>
                <c:pt idx="140">
                  <c:v>386.47500000000002</c:v>
                </c:pt>
                <c:pt idx="141">
                  <c:v>409.57100000000003</c:v>
                </c:pt>
                <c:pt idx="142">
                  <c:v>403</c:v>
                </c:pt>
                <c:pt idx="143">
                  <c:v>442.38799999999998</c:v>
                </c:pt>
                <c:pt idx="144">
                  <c:v>467.50299999999999</c:v>
                </c:pt>
                <c:pt idx="145">
                  <c:v>468.61200000000002</c:v>
                </c:pt>
                <c:pt idx="146">
                  <c:v>460.22500000000002</c:v>
                </c:pt>
                <c:pt idx="147">
                  <c:v>456.20499999999998</c:v>
                </c:pt>
                <c:pt idx="148">
                  <c:v>469.36500000000001</c:v>
                </c:pt>
                <c:pt idx="149">
                  <c:v>481.6</c:v>
                </c:pt>
                <c:pt idx="150">
                  <c:v>477.68700000000001</c:v>
                </c:pt>
                <c:pt idx="151">
                  <c:v>458.733</c:v>
                </c:pt>
                <c:pt idx="152">
                  <c:v>473.03699999999998</c:v>
                </c:pt>
                <c:pt idx="153">
                  <c:v>476.173</c:v>
                </c:pt>
                <c:pt idx="154">
                  <c:v>481.01799999999997</c:v>
                </c:pt>
                <c:pt idx="155">
                  <c:v>501.44400000000002</c:v>
                </c:pt>
                <c:pt idx="156">
                  <c:v>504.50799999999998</c:v>
                </c:pt>
                <c:pt idx="157">
                  <c:v>512.67600000000004</c:v>
                </c:pt>
                <c:pt idx="158">
                  <c:v>518.91700000000003</c:v>
                </c:pt>
                <c:pt idx="159">
                  <c:v>497.27</c:v>
                </c:pt>
                <c:pt idx="160">
                  <c:v>509.08800000000002</c:v>
                </c:pt>
                <c:pt idx="161">
                  <c:v>524.21100000000001</c:v>
                </c:pt>
                <c:pt idx="162">
                  <c:v>536.56100000000004</c:v>
                </c:pt>
                <c:pt idx="163">
                  <c:v>526.40800000000002</c:v>
                </c:pt>
                <c:pt idx="164">
                  <c:v>524.40099999999995</c:v>
                </c:pt>
                <c:pt idx="165">
                  <c:v>539.75</c:v>
                </c:pt>
                <c:pt idx="166">
                  <c:v>566.11199999999997</c:v>
                </c:pt>
                <c:pt idx="167">
                  <c:v>591.02300000000002</c:v>
                </c:pt>
                <c:pt idx="168">
                  <c:v>618.53499999999997</c:v>
                </c:pt>
                <c:pt idx="169">
                  <c:v>618.29200000000003</c:v>
                </c:pt>
                <c:pt idx="170">
                  <c:v>621.41800000000001</c:v>
                </c:pt>
                <c:pt idx="171">
                  <c:v>599.80499999999995</c:v>
                </c:pt>
                <c:pt idx="172">
                  <c:v>560.85699999999997</c:v>
                </c:pt>
                <c:pt idx="173">
                  <c:v>583.72</c:v>
                </c:pt>
                <c:pt idx="174">
                  <c:v>584.25599999999997</c:v>
                </c:pt>
                <c:pt idx="175">
                  <c:v>593.46600000000001</c:v>
                </c:pt>
                <c:pt idx="176">
                  <c:v>601.03499999999997</c:v>
                </c:pt>
                <c:pt idx="177">
                  <c:v>604.83100000000002</c:v>
                </c:pt>
                <c:pt idx="178">
                  <c:v>632.52300000000002</c:v>
                </c:pt>
                <c:pt idx="179">
                  <c:v>639.21900000000005</c:v>
                </c:pt>
                <c:pt idx="180">
                  <c:v>630.61</c:v>
                </c:pt>
                <c:pt idx="181">
                  <c:v>639.37599999999998</c:v>
                </c:pt>
                <c:pt idx="182">
                  <c:v>630.50599999999997</c:v>
                </c:pt>
                <c:pt idx="183">
                  <c:v>618.51800000000003</c:v>
                </c:pt>
                <c:pt idx="184">
                  <c:v>613.76099999999997</c:v>
                </c:pt>
                <c:pt idx="185">
                  <c:v>615.01</c:v>
                </c:pt>
                <c:pt idx="186">
                  <c:v>614.00400000000002</c:v>
                </c:pt>
                <c:pt idx="187">
                  <c:v>618.327</c:v>
                </c:pt>
                <c:pt idx="188">
                  <c:v>629.08000000000004</c:v>
                </c:pt>
                <c:pt idx="189">
                  <c:v>634.21</c:v>
                </c:pt>
                <c:pt idx="190">
                  <c:v>651.64300000000003</c:v>
                </c:pt>
                <c:pt idx="191">
                  <c:v>661.00099999999998</c:v>
                </c:pt>
                <c:pt idx="192">
                  <c:v>664.30799999999999</c:v>
                </c:pt>
                <c:pt idx="193">
                  <c:v>657.471</c:v>
                </c:pt>
                <c:pt idx="194">
                  <c:v>651.77</c:v>
                </c:pt>
                <c:pt idx="195">
                  <c:v>657.69799999999998</c:v>
                </c:pt>
                <c:pt idx="196">
                  <c:v>674.76099999999997</c:v>
                </c:pt>
                <c:pt idx="197">
                  <c:v>677.55200000000002</c:v>
                </c:pt>
                <c:pt idx="198">
                  <c:v>671.93899999999996</c:v>
                </c:pt>
                <c:pt idx="199">
                  <c:v>670.00400000000002</c:v>
                </c:pt>
                <c:pt idx="200">
                  <c:v>686.71</c:v>
                </c:pt>
                <c:pt idx="201">
                  <c:v>687.16600000000005</c:v>
                </c:pt>
                <c:pt idx="202">
                  <c:v>692.15099999999995</c:v>
                </c:pt>
                <c:pt idx="203">
                  <c:v>684.649</c:v>
                </c:pt>
                <c:pt idx="204">
                  <c:v>683.221</c:v>
                </c:pt>
                <c:pt idx="205">
                  <c:v>698.94600000000003</c:v>
                </c:pt>
                <c:pt idx="206">
                  <c:v>711.74900000000002</c:v>
                </c:pt>
                <c:pt idx="207">
                  <c:v>707.98599999999999</c:v>
                </c:pt>
                <c:pt idx="208">
                  <c:v>703.22900000000004</c:v>
                </c:pt>
                <c:pt idx="209">
                  <c:v>691.85299999999995</c:v>
                </c:pt>
                <c:pt idx="210">
                  <c:v>709.97699999999998</c:v>
                </c:pt>
                <c:pt idx="211">
                  <c:v>710.03</c:v>
                </c:pt>
                <c:pt idx="212">
                  <c:v>729.63599999999997</c:v>
                </c:pt>
                <c:pt idx="213">
                  <c:v>740.745</c:v>
                </c:pt>
                <c:pt idx="214">
                  <c:v>737.67700000000002</c:v>
                </c:pt>
                <c:pt idx="215">
                  <c:v>742.43200000000002</c:v>
                </c:pt>
                <c:pt idx="216">
                  <c:v>729.06899999999996</c:v>
                </c:pt>
                <c:pt idx="217">
                  <c:v>737.85400000000004</c:v>
                </c:pt>
                <c:pt idx="218">
                  <c:v>753.51900000000001</c:v>
                </c:pt>
                <c:pt idx="219">
                  <c:v>763.27800000000002</c:v>
                </c:pt>
                <c:pt idx="220">
                  <c:v>775.54399999999998</c:v>
                </c:pt>
                <c:pt idx="221">
                  <c:v>608.39300000000003</c:v>
                </c:pt>
                <c:pt idx="222">
                  <c:v>455.37099999999998</c:v>
                </c:pt>
                <c:pt idx="223">
                  <c:v>361.08100000000002</c:v>
                </c:pt>
                <c:pt idx="224">
                  <c:v>309.875</c:v>
                </c:pt>
                <c:pt idx="225">
                  <c:v>264.15100000000001</c:v>
                </c:pt>
                <c:pt idx="226">
                  <c:v>238.24299999999999</c:v>
                </c:pt>
                <c:pt idx="227">
                  <c:v>220.958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52944"/>
        <c:axId val="315694880"/>
      </c:scatterChart>
      <c:valAx>
        <c:axId val="63352944"/>
        <c:scaling>
          <c:orientation val="minMax"/>
          <c:max val="22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315694880"/>
        <c:crosses val="autoZero"/>
        <c:crossBetween val="midCat"/>
        <c:majorUnit val="2"/>
      </c:valAx>
      <c:valAx>
        <c:axId val="31569488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63352944"/>
        <c:crosses val="autoZero"/>
        <c:crossBetween val="midCat"/>
        <c:majorUnit val="10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FFFF00"/>
  </sheetPr>
  <dimension ref="A1:Z3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5" customHeight="1" x14ac:dyDescent="0.3"/>
  <cols>
    <col min="1" max="1" width="20.6640625" style="16" customWidth="1"/>
    <col min="2" max="2" width="11.5546875" style="17"/>
    <col min="3" max="4" width="11.5546875" style="6"/>
    <col min="5" max="6" width="11.5546875" style="17"/>
    <col min="7" max="7" width="11.5546875" style="6"/>
    <col min="8" max="8" width="11.5546875" style="6" customWidth="1"/>
    <col min="9" max="9" width="11.5546875" style="17" customWidth="1"/>
    <col min="10" max="10" width="11.5546875" style="13"/>
    <col min="11" max="14" width="11.5546875" style="6" customWidth="1"/>
    <col min="15" max="25" width="11.5546875" style="6"/>
    <col min="26" max="26" width="20.6640625" style="6" customWidth="1"/>
    <col min="27" max="16384" width="11.5546875" style="6"/>
  </cols>
  <sheetData>
    <row r="1" spans="1:26" s="5" customFormat="1" ht="30" customHeight="1" thickBot="1" x14ac:dyDescent="0.35">
      <c r="A1" s="28"/>
      <c r="B1" s="29"/>
      <c r="C1" s="29"/>
      <c r="D1" s="52" t="s">
        <v>66</v>
      </c>
      <c r="E1" s="53"/>
      <c r="F1" s="54"/>
      <c r="G1" s="30" t="s">
        <v>67</v>
      </c>
      <c r="H1" s="7">
        <v>20</v>
      </c>
      <c r="I1" s="8">
        <v>56</v>
      </c>
      <c r="J1" s="9"/>
      <c r="K1" s="10"/>
      <c r="L1" s="11"/>
      <c r="M1" s="11"/>
      <c r="N1" s="11"/>
      <c r="O1" s="11"/>
      <c r="P1" s="10"/>
      <c r="Q1" s="6"/>
      <c r="Z1" s="12" t="s">
        <v>6</v>
      </c>
    </row>
    <row r="2" spans="1:26" s="5" customFormat="1" ht="30" customHeight="1" x14ac:dyDescent="0.3">
      <c r="A2" s="28"/>
      <c r="B2" s="31"/>
      <c r="C2" s="32"/>
      <c r="D2" s="33"/>
      <c r="E2" s="34"/>
      <c r="F2" s="33"/>
      <c r="G2" s="32"/>
      <c r="H2" s="35"/>
      <c r="I2" s="36"/>
      <c r="J2" s="9"/>
      <c r="K2" s="10"/>
      <c r="L2" s="11"/>
      <c r="M2" s="11"/>
      <c r="N2" s="11"/>
      <c r="O2" s="11"/>
      <c r="P2" s="10"/>
      <c r="Q2" s="6"/>
    </row>
    <row r="3" spans="1:26" ht="30" customHeight="1" x14ac:dyDescent="0.3">
      <c r="A3" s="29"/>
      <c r="B3" s="56" t="s">
        <v>68</v>
      </c>
      <c r="C3" s="57"/>
      <c r="D3" s="56" t="s">
        <v>68</v>
      </c>
      <c r="E3" s="57"/>
      <c r="F3" s="56" t="s">
        <v>68</v>
      </c>
      <c r="G3" s="57"/>
      <c r="H3" s="56" t="s">
        <v>68</v>
      </c>
      <c r="I3" s="57"/>
      <c r="K3" s="10"/>
      <c r="L3" s="10"/>
      <c r="M3" s="10"/>
      <c r="N3" s="10"/>
      <c r="O3" s="10"/>
      <c r="P3" s="10"/>
    </row>
    <row r="4" spans="1:26" ht="15" customHeight="1" x14ac:dyDescent="0.3">
      <c r="A4" s="27" t="s">
        <v>12</v>
      </c>
      <c r="B4" s="55" t="s">
        <v>5</v>
      </c>
      <c r="C4" s="55"/>
      <c r="D4" s="55"/>
      <c r="E4" s="55"/>
      <c r="F4" s="55" t="s">
        <v>3</v>
      </c>
      <c r="G4" s="55"/>
      <c r="H4" s="55"/>
      <c r="I4" s="55"/>
      <c r="J4" s="25"/>
    </row>
    <row r="5" spans="1:26" ht="15" customHeight="1" x14ac:dyDescent="0.3">
      <c r="A5" s="41" t="s">
        <v>0</v>
      </c>
      <c r="B5" s="26" t="s">
        <v>1</v>
      </c>
      <c r="C5" s="26" t="s">
        <v>2</v>
      </c>
      <c r="D5" s="26" t="s">
        <v>4</v>
      </c>
      <c r="E5" s="26" t="s">
        <v>6</v>
      </c>
      <c r="F5" s="26" t="s">
        <v>1</v>
      </c>
      <c r="G5" s="26" t="s">
        <v>2</v>
      </c>
      <c r="H5" s="26" t="s">
        <v>4</v>
      </c>
      <c r="I5" s="26" t="s">
        <v>6</v>
      </c>
      <c r="J5" s="25"/>
    </row>
    <row r="6" spans="1:26" ht="15" customHeight="1" x14ac:dyDescent="0.3">
      <c r="A6" s="43" t="s">
        <v>36</v>
      </c>
      <c r="B6" s="39">
        <v>417.05700200000001</v>
      </c>
      <c r="C6" s="10" t="s">
        <v>39</v>
      </c>
      <c r="D6" s="14"/>
      <c r="E6" s="15" t="s">
        <v>69</v>
      </c>
      <c r="F6" s="21">
        <v>2.5120235343467385</v>
      </c>
      <c r="G6" s="10" t="s">
        <v>70</v>
      </c>
      <c r="H6" s="14"/>
      <c r="I6" s="15" t="s">
        <v>69</v>
      </c>
      <c r="J6" s="37" t="s">
        <v>36</v>
      </c>
      <c r="K6" s="44" t="s">
        <v>69</v>
      </c>
      <c r="L6" s="38" t="s">
        <v>69</v>
      </c>
      <c r="M6" s="38" t="s">
        <v>36</v>
      </c>
      <c r="N6" s="44" t="s">
        <v>69</v>
      </c>
      <c r="O6" s="38" t="s">
        <v>69</v>
      </c>
    </row>
    <row r="7" spans="1:26" ht="15" customHeight="1" x14ac:dyDescent="0.3">
      <c r="A7" s="43" t="s">
        <v>37</v>
      </c>
      <c r="B7" s="39">
        <v>407.43399899999997</v>
      </c>
      <c r="C7" s="10" t="s">
        <v>39</v>
      </c>
      <c r="D7" s="14"/>
      <c r="E7" s="15" t="s">
        <v>69</v>
      </c>
      <c r="F7" s="21">
        <v>3.7278800273525419</v>
      </c>
      <c r="G7" s="10" t="s">
        <v>70</v>
      </c>
      <c r="H7" s="14"/>
      <c r="I7" s="15" t="s">
        <v>69</v>
      </c>
      <c r="J7" s="37" t="s">
        <v>37</v>
      </c>
      <c r="K7" s="44" t="s">
        <v>69</v>
      </c>
      <c r="L7" s="38" t="s">
        <v>69</v>
      </c>
      <c r="M7" s="38" t="s">
        <v>37</v>
      </c>
      <c r="N7" s="44" t="s">
        <v>69</v>
      </c>
      <c r="O7" s="38" t="s">
        <v>69</v>
      </c>
    </row>
    <row r="8" spans="1:26" ht="15" customHeight="1" x14ac:dyDescent="0.3">
      <c r="A8" s="43" t="s">
        <v>38</v>
      </c>
      <c r="B8" s="39">
        <v>728.28328499999998</v>
      </c>
      <c r="C8" s="10" t="s">
        <v>39</v>
      </c>
      <c r="D8" s="14"/>
      <c r="E8" s="15" t="s">
        <v>69</v>
      </c>
      <c r="F8" s="21">
        <v>7.9442135087194989</v>
      </c>
      <c r="G8" s="10" t="s">
        <v>70</v>
      </c>
      <c r="H8" s="14"/>
      <c r="I8" s="15" t="s">
        <v>69</v>
      </c>
      <c r="J8" s="37" t="s">
        <v>38</v>
      </c>
      <c r="K8" s="44" t="s">
        <v>69</v>
      </c>
      <c r="L8" s="38" t="s">
        <v>69</v>
      </c>
      <c r="M8" s="38" t="s">
        <v>38</v>
      </c>
      <c r="N8" s="44" t="s">
        <v>69</v>
      </c>
      <c r="O8" s="38" t="s">
        <v>69</v>
      </c>
    </row>
    <row r="9" spans="1:26" ht="15" customHeight="1" x14ac:dyDescent="0.3">
      <c r="A9" s="43" t="s">
        <v>44</v>
      </c>
      <c r="B9" s="39">
        <v>1552.7742859999998</v>
      </c>
      <c r="C9" s="10" t="s">
        <v>39</v>
      </c>
      <c r="D9" s="14"/>
      <c r="E9" s="15" t="s">
        <v>69</v>
      </c>
      <c r="F9" s="21">
        <v>14.184117070418779</v>
      </c>
      <c r="G9" s="10" t="s">
        <v>70</v>
      </c>
      <c r="H9" s="14"/>
      <c r="I9" s="15" t="s">
        <v>69</v>
      </c>
      <c r="J9" s="37" t="s">
        <v>44</v>
      </c>
      <c r="K9" s="44" t="s">
        <v>69</v>
      </c>
      <c r="L9" s="38" t="s">
        <v>69</v>
      </c>
      <c r="M9" s="38" t="s">
        <v>44</v>
      </c>
      <c r="N9" s="44" t="s">
        <v>69</v>
      </c>
      <c r="O9" s="38" t="s">
        <v>69</v>
      </c>
    </row>
    <row r="10" spans="1:26" ht="15" customHeight="1" x14ac:dyDescent="0.3">
      <c r="A10" s="43" t="s">
        <v>45</v>
      </c>
      <c r="B10" s="39">
        <v>246.61628599999995</v>
      </c>
      <c r="C10" s="10" t="s">
        <v>39</v>
      </c>
      <c r="D10" s="14"/>
      <c r="E10" s="15" t="s">
        <v>69</v>
      </c>
      <c r="F10" s="21">
        <v>14.184117070418779</v>
      </c>
      <c r="G10" s="10" t="s">
        <v>70</v>
      </c>
      <c r="H10" s="14"/>
      <c r="I10" s="15" t="s">
        <v>69</v>
      </c>
      <c r="J10" s="37" t="s">
        <v>45</v>
      </c>
      <c r="K10" s="44" t="s">
        <v>69</v>
      </c>
      <c r="L10" s="38" t="s">
        <v>69</v>
      </c>
      <c r="M10" s="38" t="s">
        <v>45</v>
      </c>
      <c r="N10" s="44" t="s">
        <v>69</v>
      </c>
      <c r="O10" s="38" t="s">
        <v>69</v>
      </c>
    </row>
    <row r="11" spans="1:26" ht="15" customHeight="1" x14ac:dyDescent="0.3">
      <c r="A11" s="43" t="s">
        <v>58</v>
      </c>
      <c r="B11" s="39">
        <v>-1486.0428787642936</v>
      </c>
      <c r="C11" s="10" t="s">
        <v>59</v>
      </c>
      <c r="D11" s="14"/>
      <c r="E11" s="15" t="s">
        <v>69</v>
      </c>
      <c r="F11" s="21">
        <v>-6320.3977516727227</v>
      </c>
      <c r="G11" s="10" t="s">
        <v>71</v>
      </c>
      <c r="H11" s="14"/>
      <c r="I11" s="15" t="s">
        <v>69</v>
      </c>
      <c r="J11" s="37" t="s">
        <v>58</v>
      </c>
      <c r="K11" s="44" t="s">
        <v>69</v>
      </c>
      <c r="L11" s="38" t="s">
        <v>69</v>
      </c>
      <c r="M11" s="38" t="s">
        <v>58</v>
      </c>
      <c r="N11" s="44" t="s">
        <v>69</v>
      </c>
      <c r="O11" s="38" t="s">
        <v>69</v>
      </c>
    </row>
    <row r="12" spans="1:26" ht="15" customHeight="1" x14ac:dyDescent="0.3">
      <c r="A12" s="43" t="s">
        <v>60</v>
      </c>
      <c r="B12" s="45">
        <v>27.506188579043648</v>
      </c>
      <c r="C12" s="10" t="s">
        <v>9</v>
      </c>
      <c r="D12" s="14"/>
      <c r="E12" s="15" t="s">
        <v>69</v>
      </c>
      <c r="F12" s="46">
        <v>-67.583364936376213</v>
      </c>
      <c r="G12" s="10" t="s">
        <v>72</v>
      </c>
      <c r="H12" s="14"/>
      <c r="I12" s="15" t="s">
        <v>69</v>
      </c>
      <c r="J12" s="37" t="s">
        <v>60</v>
      </c>
      <c r="K12" s="47" t="s">
        <v>69</v>
      </c>
      <c r="L12" s="38" t="s">
        <v>69</v>
      </c>
      <c r="M12" s="38" t="s">
        <v>60</v>
      </c>
      <c r="N12" s="47" t="s">
        <v>69</v>
      </c>
      <c r="O12" s="38" t="s">
        <v>69</v>
      </c>
    </row>
    <row r="13" spans="1:26" ht="15" customHeight="1" x14ac:dyDescent="0.3">
      <c r="A13" s="43" t="s">
        <v>61</v>
      </c>
      <c r="B13" s="45">
        <v>49.877226831971136</v>
      </c>
      <c r="C13" s="10" t="s">
        <v>9</v>
      </c>
      <c r="D13" s="14"/>
      <c r="E13" s="15" t="s">
        <v>69</v>
      </c>
      <c r="F13" s="46">
        <v>-66.164865946222449</v>
      </c>
      <c r="G13" s="10" t="s">
        <v>72</v>
      </c>
      <c r="H13" s="14"/>
      <c r="I13" s="15" t="s">
        <v>69</v>
      </c>
      <c r="J13" s="37" t="s">
        <v>61</v>
      </c>
      <c r="K13" s="47" t="s">
        <v>69</v>
      </c>
      <c r="L13" s="38" t="s">
        <v>69</v>
      </c>
      <c r="M13" s="38" t="s">
        <v>61</v>
      </c>
      <c r="N13" s="47" t="s">
        <v>69</v>
      </c>
      <c r="O13" s="38" t="s">
        <v>69</v>
      </c>
    </row>
    <row r="14" spans="1:26" ht="15" customHeight="1" x14ac:dyDescent="0.3">
      <c r="A14" s="43" t="s">
        <v>16</v>
      </c>
      <c r="B14" s="45">
        <v>17.33607396884922</v>
      </c>
      <c r="C14" s="10" t="s">
        <v>9</v>
      </c>
      <c r="D14" s="14"/>
      <c r="E14" s="15" t="s">
        <v>69</v>
      </c>
      <c r="F14" s="46">
        <v>-90.512716257830888</v>
      </c>
      <c r="G14" s="10" t="s">
        <v>72</v>
      </c>
      <c r="H14" s="14"/>
      <c r="I14" s="15" t="s">
        <v>69</v>
      </c>
      <c r="J14" s="37" t="s">
        <v>16</v>
      </c>
      <c r="K14" s="47" t="s">
        <v>69</v>
      </c>
      <c r="L14" s="38" t="s">
        <v>69</v>
      </c>
      <c r="M14" s="38" t="s">
        <v>16</v>
      </c>
      <c r="N14" s="47" t="s">
        <v>69</v>
      </c>
      <c r="O14" s="38" t="s">
        <v>69</v>
      </c>
    </row>
    <row r="15" spans="1:26" ht="15" customHeight="1" x14ac:dyDescent="0.3">
      <c r="A15" s="43" t="s">
        <v>17</v>
      </c>
      <c r="B15" s="45">
        <v>32.782725082568525</v>
      </c>
      <c r="C15" s="10" t="s">
        <v>9</v>
      </c>
      <c r="D15" s="14"/>
      <c r="E15" s="15" t="s">
        <v>69</v>
      </c>
      <c r="F15" s="46">
        <v>-97.38634887148541</v>
      </c>
      <c r="G15" s="10" t="s">
        <v>72</v>
      </c>
      <c r="H15" s="14"/>
      <c r="I15" s="15" t="s">
        <v>69</v>
      </c>
      <c r="J15" s="37" t="s">
        <v>17</v>
      </c>
      <c r="K15" s="47" t="s">
        <v>69</v>
      </c>
      <c r="L15" s="38" t="s">
        <v>69</v>
      </c>
      <c r="M15" s="38" t="s">
        <v>17</v>
      </c>
      <c r="N15" s="47" t="s">
        <v>69</v>
      </c>
      <c r="O15" s="38" t="s">
        <v>69</v>
      </c>
    </row>
    <row r="16" spans="1:26" ht="15" customHeight="1" x14ac:dyDescent="0.3">
      <c r="A16" s="43" t="s">
        <v>18</v>
      </c>
      <c r="B16" s="45">
        <v>613.20000000000005</v>
      </c>
      <c r="C16" s="10" t="s">
        <v>8</v>
      </c>
      <c r="D16" s="14"/>
      <c r="E16" s="15" t="s">
        <v>69</v>
      </c>
      <c r="F16" s="46">
        <v>-270.82400536043582</v>
      </c>
      <c r="G16" s="10" t="s">
        <v>73</v>
      </c>
      <c r="H16" s="14"/>
      <c r="I16" s="15" t="s">
        <v>69</v>
      </c>
      <c r="J16" s="37" t="s">
        <v>18</v>
      </c>
      <c r="K16" s="47" t="s">
        <v>69</v>
      </c>
      <c r="L16" s="38" t="s">
        <v>69</v>
      </c>
      <c r="M16" s="38" t="s">
        <v>18</v>
      </c>
      <c r="N16" s="47" t="s">
        <v>69</v>
      </c>
      <c r="O16" s="38" t="s">
        <v>69</v>
      </c>
    </row>
    <row r="17" spans="1:15" ht="15" customHeight="1" x14ac:dyDescent="0.3">
      <c r="A17" s="43" t="s">
        <v>19</v>
      </c>
      <c r="B17" s="45">
        <v>688.29100000000005</v>
      </c>
      <c r="C17" s="10" t="s">
        <v>8</v>
      </c>
      <c r="D17" s="14"/>
      <c r="E17" s="15" t="s">
        <v>69</v>
      </c>
      <c r="F17" s="46">
        <v>-260.33467645187619</v>
      </c>
      <c r="G17" s="10" t="s">
        <v>73</v>
      </c>
      <c r="H17" s="14"/>
      <c r="I17" s="15" t="s">
        <v>69</v>
      </c>
      <c r="J17" s="37" t="s">
        <v>19</v>
      </c>
      <c r="K17" s="47" t="s">
        <v>69</v>
      </c>
      <c r="L17" s="38" t="s">
        <v>69</v>
      </c>
      <c r="M17" s="38" t="s">
        <v>19</v>
      </c>
      <c r="N17" s="47" t="s">
        <v>69</v>
      </c>
      <c r="O17" s="38" t="s">
        <v>69</v>
      </c>
    </row>
    <row r="18" spans="1:15" ht="15" customHeight="1" x14ac:dyDescent="0.3">
      <c r="A18" s="43" t="s">
        <v>20</v>
      </c>
      <c r="B18" s="45">
        <v>586.44799999999998</v>
      </c>
      <c r="C18" s="10" t="s">
        <v>8</v>
      </c>
      <c r="D18" s="14"/>
      <c r="E18" s="15" t="s">
        <v>69</v>
      </c>
      <c r="F18" s="46">
        <v>-446.65759832601833</v>
      </c>
      <c r="G18" s="10" t="s">
        <v>73</v>
      </c>
      <c r="H18" s="14"/>
      <c r="I18" s="15" t="s">
        <v>69</v>
      </c>
      <c r="J18" s="37" t="s">
        <v>20</v>
      </c>
      <c r="K18" s="47" t="s">
        <v>69</v>
      </c>
      <c r="L18" s="38" t="s">
        <v>69</v>
      </c>
      <c r="M18" s="38" t="s">
        <v>20</v>
      </c>
      <c r="N18" s="47" t="s">
        <v>69</v>
      </c>
      <c r="O18" s="38" t="s">
        <v>69</v>
      </c>
    </row>
    <row r="19" spans="1:15" ht="15" customHeight="1" x14ac:dyDescent="0.3">
      <c r="A19" s="43" t="s">
        <v>62</v>
      </c>
      <c r="B19" s="45">
        <v>17.131337852921575</v>
      </c>
      <c r="C19" s="10" t="s">
        <v>9</v>
      </c>
      <c r="D19" s="14"/>
      <c r="E19" s="15" t="s">
        <v>69</v>
      </c>
      <c r="F19" s="46">
        <v>0.62945855450327226</v>
      </c>
      <c r="G19" s="10" t="s">
        <v>72</v>
      </c>
      <c r="H19" s="14"/>
      <c r="I19" s="15" t="s">
        <v>69</v>
      </c>
      <c r="J19" s="37" t="s">
        <v>62</v>
      </c>
      <c r="K19" s="47" t="s">
        <v>69</v>
      </c>
      <c r="L19" s="38" t="s">
        <v>69</v>
      </c>
      <c r="M19" s="38" t="s">
        <v>62</v>
      </c>
      <c r="N19" s="47" t="s">
        <v>69</v>
      </c>
      <c r="O19" s="38" t="s">
        <v>69</v>
      </c>
    </row>
    <row r="20" spans="1:15" ht="15" customHeight="1" x14ac:dyDescent="0.3">
      <c r="A20" s="43" t="s">
        <v>63</v>
      </c>
      <c r="B20" s="45">
        <v>14.042855780476449</v>
      </c>
      <c r="C20" s="10" t="s">
        <v>9</v>
      </c>
      <c r="D20" s="14"/>
      <c r="E20" s="15" t="s">
        <v>69</v>
      </c>
      <c r="F20" s="46">
        <v>4.718605317220919</v>
      </c>
      <c r="G20" s="10" t="s">
        <v>72</v>
      </c>
      <c r="H20" s="14"/>
      <c r="I20" s="15" t="s">
        <v>69</v>
      </c>
      <c r="J20" s="37" t="s">
        <v>63</v>
      </c>
      <c r="K20" s="47" t="s">
        <v>69</v>
      </c>
      <c r="L20" s="38" t="s">
        <v>69</v>
      </c>
      <c r="M20" s="38" t="s">
        <v>63</v>
      </c>
      <c r="N20" s="47" t="s">
        <v>69</v>
      </c>
      <c r="O20" s="38" t="s">
        <v>69</v>
      </c>
    </row>
    <row r="21" spans="1:15" ht="15" customHeight="1" x14ac:dyDescent="0.3">
      <c r="A21" s="43" t="s">
        <v>64</v>
      </c>
      <c r="B21" s="45">
        <v>13.324927385933726</v>
      </c>
      <c r="C21" s="10" t="s">
        <v>9</v>
      </c>
      <c r="D21" s="14"/>
      <c r="E21" s="15" t="s">
        <v>69</v>
      </c>
      <c r="F21" s="46">
        <v>-19.921522933804699</v>
      </c>
      <c r="G21" s="10" t="s">
        <v>72</v>
      </c>
      <c r="H21" s="14"/>
      <c r="I21" s="15" t="s">
        <v>69</v>
      </c>
      <c r="J21" s="37" t="s">
        <v>64</v>
      </c>
      <c r="K21" s="47" t="s">
        <v>69</v>
      </c>
      <c r="L21" s="38" t="s">
        <v>69</v>
      </c>
      <c r="M21" s="38" t="s">
        <v>64</v>
      </c>
      <c r="N21" s="47" t="s">
        <v>69</v>
      </c>
      <c r="O21" s="38" t="s">
        <v>69</v>
      </c>
    </row>
    <row r="22" spans="1:15" ht="15" customHeight="1" x14ac:dyDescent="0.3">
      <c r="A22" s="43" t="s">
        <v>65</v>
      </c>
      <c r="B22" s="45">
        <v>11.217538808970918</v>
      </c>
      <c r="C22" s="10" t="s">
        <v>9</v>
      </c>
      <c r="D22" s="14"/>
      <c r="E22" s="15" t="s">
        <v>69</v>
      </c>
      <c r="F22" s="46">
        <v>-11.681262042502075</v>
      </c>
      <c r="G22" s="10" t="s">
        <v>72</v>
      </c>
      <c r="H22" s="14"/>
      <c r="I22" s="15" t="s">
        <v>69</v>
      </c>
      <c r="J22" s="37" t="s">
        <v>65</v>
      </c>
      <c r="K22" s="47" t="s">
        <v>69</v>
      </c>
      <c r="L22" s="38" t="s">
        <v>69</v>
      </c>
      <c r="M22" s="38" t="s">
        <v>65</v>
      </c>
      <c r="N22" s="47" t="s">
        <v>69</v>
      </c>
      <c r="O22" s="38" t="s">
        <v>69</v>
      </c>
    </row>
    <row r="23" spans="1:15" ht="15" customHeight="1" x14ac:dyDescent="0.3">
      <c r="A23" s="43" t="s">
        <v>21</v>
      </c>
      <c r="B23" s="45">
        <v>306.77199999999999</v>
      </c>
      <c r="C23" s="10" t="s">
        <v>8</v>
      </c>
      <c r="D23" s="14"/>
      <c r="E23" s="15" t="s">
        <v>69</v>
      </c>
      <c r="F23" s="46">
        <v>-86.514693158230671</v>
      </c>
      <c r="G23" s="10" t="s">
        <v>73</v>
      </c>
      <c r="H23" s="14"/>
      <c r="I23" s="15" t="s">
        <v>69</v>
      </c>
      <c r="J23" s="37" t="s">
        <v>21</v>
      </c>
      <c r="K23" s="47" t="s">
        <v>69</v>
      </c>
      <c r="L23" s="38" t="s">
        <v>69</v>
      </c>
      <c r="M23" s="38" t="s">
        <v>21</v>
      </c>
      <c r="N23" s="47" t="s">
        <v>69</v>
      </c>
      <c r="O23" s="38" t="s">
        <v>69</v>
      </c>
    </row>
    <row r="24" spans="1:15" ht="15" customHeight="1" x14ac:dyDescent="0.3">
      <c r="A24" s="43" t="s">
        <v>22</v>
      </c>
      <c r="B24" s="45">
        <v>271.322</v>
      </c>
      <c r="C24" s="10" t="s">
        <v>8</v>
      </c>
      <c r="D24" s="14"/>
      <c r="E24" s="15" t="s">
        <v>69</v>
      </c>
      <c r="F24" s="46">
        <v>-65.617693244858273</v>
      </c>
      <c r="G24" s="10" t="s">
        <v>73</v>
      </c>
      <c r="H24" s="14"/>
      <c r="I24" s="15" t="s">
        <v>69</v>
      </c>
      <c r="J24" s="37" t="s">
        <v>22</v>
      </c>
      <c r="K24" s="47" t="s">
        <v>69</v>
      </c>
      <c r="L24" s="38" t="s">
        <v>69</v>
      </c>
      <c r="M24" s="38" t="s">
        <v>22</v>
      </c>
      <c r="N24" s="47" t="s">
        <v>69</v>
      </c>
      <c r="O24" s="38" t="s">
        <v>69</v>
      </c>
    </row>
    <row r="25" spans="1:15" ht="15" customHeight="1" x14ac:dyDescent="0.3">
      <c r="A25" s="43" t="s">
        <v>23</v>
      </c>
      <c r="B25" s="45">
        <v>37.436</v>
      </c>
      <c r="C25" s="10" t="s">
        <v>8</v>
      </c>
      <c r="D25" s="14"/>
      <c r="E25" s="15" t="s">
        <v>69</v>
      </c>
      <c r="F25" s="46">
        <v>-139.81874569036913</v>
      </c>
      <c r="G25" s="10" t="s">
        <v>73</v>
      </c>
      <c r="H25" s="14"/>
      <c r="I25" s="15" t="s">
        <v>69</v>
      </c>
      <c r="J25" s="37" t="s">
        <v>23</v>
      </c>
      <c r="K25" s="47" t="s">
        <v>69</v>
      </c>
      <c r="L25" s="38" t="s">
        <v>69</v>
      </c>
      <c r="M25" s="38" t="s">
        <v>23</v>
      </c>
      <c r="N25" s="47" t="s">
        <v>69</v>
      </c>
      <c r="O25" s="38" t="s">
        <v>69</v>
      </c>
    </row>
    <row r="26" spans="1:15" ht="15" customHeight="1" x14ac:dyDescent="0.3">
      <c r="A26" s="43" t="s">
        <v>24</v>
      </c>
      <c r="B26" s="45">
        <v>74.14</v>
      </c>
      <c r="C26" s="10" t="s">
        <v>8</v>
      </c>
      <c r="D26" s="14"/>
      <c r="E26" s="15" t="s">
        <v>69</v>
      </c>
      <c r="F26" s="46">
        <v>-709.02258720287068</v>
      </c>
      <c r="G26" s="10" t="s">
        <v>73</v>
      </c>
      <c r="H26" s="14"/>
      <c r="I26" s="15" t="s">
        <v>69</v>
      </c>
      <c r="J26" s="37" t="s">
        <v>24</v>
      </c>
      <c r="K26" s="47" t="s">
        <v>69</v>
      </c>
      <c r="L26" s="38" t="s">
        <v>69</v>
      </c>
      <c r="M26" s="38" t="s">
        <v>24</v>
      </c>
      <c r="N26" s="47" t="s">
        <v>69</v>
      </c>
      <c r="O26" s="38" t="s">
        <v>69</v>
      </c>
    </row>
    <row r="27" spans="1:15" ht="15" customHeight="1" x14ac:dyDescent="0.3">
      <c r="A27" s="43" t="s">
        <v>25</v>
      </c>
      <c r="B27" s="45">
        <v>113.949</v>
      </c>
      <c r="C27" s="10" t="s">
        <v>8</v>
      </c>
      <c r="D27" s="14"/>
      <c r="E27" s="15" t="s">
        <v>69</v>
      </c>
      <c r="F27" s="46">
        <v>-663.63378374982028</v>
      </c>
      <c r="G27" s="10" t="s">
        <v>73</v>
      </c>
      <c r="H27" s="14"/>
      <c r="I27" s="15" t="s">
        <v>69</v>
      </c>
      <c r="J27" s="37" t="s">
        <v>25</v>
      </c>
      <c r="K27" s="47" t="s">
        <v>69</v>
      </c>
      <c r="L27" s="38" t="s">
        <v>69</v>
      </c>
      <c r="M27" s="38" t="s">
        <v>25</v>
      </c>
      <c r="N27" s="47" t="s">
        <v>69</v>
      </c>
      <c r="O27" s="38" t="s">
        <v>69</v>
      </c>
    </row>
    <row r="28" spans="1:15" ht="15" customHeight="1" x14ac:dyDescent="0.3">
      <c r="A28" s="43" t="s">
        <v>26</v>
      </c>
      <c r="B28" s="45">
        <v>132.779</v>
      </c>
      <c r="C28" s="10" t="s">
        <v>8</v>
      </c>
      <c r="D28" s="14"/>
      <c r="E28" s="15" t="s">
        <v>69</v>
      </c>
      <c r="F28" s="46">
        <v>-485.74575216042757</v>
      </c>
      <c r="G28" s="10" t="s">
        <v>73</v>
      </c>
      <c r="H28" s="14"/>
      <c r="I28" s="15" t="s">
        <v>69</v>
      </c>
      <c r="J28" s="37" t="s">
        <v>26</v>
      </c>
      <c r="K28" s="47" t="s">
        <v>69</v>
      </c>
      <c r="L28" s="38" t="s">
        <v>69</v>
      </c>
      <c r="M28" s="38" t="s">
        <v>26</v>
      </c>
      <c r="N28" s="47" t="s">
        <v>69</v>
      </c>
      <c r="O28" s="38" t="s">
        <v>69</v>
      </c>
    </row>
    <row r="29" spans="1:15" ht="15" customHeight="1" x14ac:dyDescent="0.3">
      <c r="A29" s="43" t="s">
        <v>27</v>
      </c>
      <c r="B29" s="45">
        <v>130.441</v>
      </c>
      <c r="C29" s="10" t="s">
        <v>8</v>
      </c>
      <c r="D29" s="14"/>
      <c r="E29" s="15" t="s">
        <v>69</v>
      </c>
      <c r="F29" s="46">
        <v>-439.6665682484275</v>
      </c>
      <c r="G29" s="10" t="s">
        <v>73</v>
      </c>
      <c r="H29" s="14"/>
      <c r="I29" s="15" t="s">
        <v>69</v>
      </c>
      <c r="J29" s="37" t="s">
        <v>27</v>
      </c>
      <c r="K29" s="47" t="s">
        <v>69</v>
      </c>
      <c r="L29" s="38" t="s">
        <v>69</v>
      </c>
      <c r="M29" s="38" t="s">
        <v>27</v>
      </c>
      <c r="N29" s="47" t="s">
        <v>69</v>
      </c>
      <c r="O29" s="38" t="s">
        <v>69</v>
      </c>
    </row>
    <row r="30" spans="1:15" ht="15" customHeight="1" x14ac:dyDescent="0.3">
      <c r="A30" s="43" t="s">
        <v>28</v>
      </c>
      <c r="B30" s="45">
        <v>131.38399999999999</v>
      </c>
      <c r="C30" s="10" t="s">
        <v>8</v>
      </c>
      <c r="D30" s="14"/>
      <c r="E30" s="15" t="s">
        <v>69</v>
      </c>
      <c r="F30" s="46">
        <v>-451.12094511035775</v>
      </c>
      <c r="G30" s="10" t="s">
        <v>73</v>
      </c>
      <c r="H30" s="14"/>
      <c r="I30" s="15" t="s">
        <v>69</v>
      </c>
      <c r="J30" s="37" t="s">
        <v>28</v>
      </c>
      <c r="K30" s="47" t="s">
        <v>69</v>
      </c>
      <c r="L30" s="38" t="s">
        <v>69</v>
      </c>
      <c r="M30" s="38" t="s">
        <v>28</v>
      </c>
      <c r="N30" s="47" t="s">
        <v>69</v>
      </c>
      <c r="O30" s="38" t="s">
        <v>69</v>
      </c>
    </row>
    <row r="31" spans="1:15" ht="15" customHeight="1" x14ac:dyDescent="0.3">
      <c r="A31" s="43" t="s">
        <v>29</v>
      </c>
      <c r="B31" s="45">
        <v>148.69900000000001</v>
      </c>
      <c r="C31" s="10" t="s">
        <v>8</v>
      </c>
      <c r="D31" s="14"/>
      <c r="E31" s="15" t="s">
        <v>69</v>
      </c>
      <c r="F31" s="46">
        <v>-457.365918885535</v>
      </c>
      <c r="G31" s="10" t="s">
        <v>73</v>
      </c>
      <c r="H31" s="14"/>
      <c r="I31" s="15" t="s">
        <v>69</v>
      </c>
      <c r="J31" s="37" t="s">
        <v>29</v>
      </c>
      <c r="K31" s="47" t="s">
        <v>69</v>
      </c>
      <c r="L31" s="38" t="s">
        <v>69</v>
      </c>
      <c r="M31" s="38" t="s">
        <v>29</v>
      </c>
      <c r="N31" s="47" t="s">
        <v>69</v>
      </c>
      <c r="O31" s="38" t="s">
        <v>69</v>
      </c>
    </row>
    <row r="32" spans="1:15" ht="15" customHeight="1" x14ac:dyDescent="0.3">
      <c r="A32" s="43" t="s">
        <v>30</v>
      </c>
      <c r="B32" s="45">
        <v>209.45699999999999</v>
      </c>
      <c r="C32" s="10" t="s">
        <v>8</v>
      </c>
      <c r="D32" s="14"/>
      <c r="E32" s="15" t="s">
        <v>69</v>
      </c>
      <c r="F32" s="46">
        <v>-456.38231231767651</v>
      </c>
      <c r="G32" s="10" t="s">
        <v>73</v>
      </c>
      <c r="H32" s="14"/>
      <c r="I32" s="15" t="s">
        <v>69</v>
      </c>
      <c r="J32" s="37" t="s">
        <v>30</v>
      </c>
      <c r="K32" s="47" t="s">
        <v>69</v>
      </c>
      <c r="L32" s="38" t="s">
        <v>69</v>
      </c>
      <c r="M32" s="38" t="s">
        <v>30</v>
      </c>
      <c r="N32" s="47" t="s">
        <v>69</v>
      </c>
      <c r="O32" s="38" t="s">
        <v>69</v>
      </c>
    </row>
    <row r="33" spans="1:15" ht="15" customHeight="1" x14ac:dyDescent="0.3">
      <c r="A33" s="43" t="s">
        <v>31</v>
      </c>
      <c r="B33" s="45">
        <v>104.979</v>
      </c>
      <c r="C33" s="10" t="s">
        <v>8</v>
      </c>
      <c r="D33" s="14"/>
      <c r="E33" s="15" t="s">
        <v>69</v>
      </c>
      <c r="F33" s="46">
        <v>-543.00650130138581</v>
      </c>
      <c r="G33" s="10" t="s">
        <v>73</v>
      </c>
      <c r="H33" s="14"/>
      <c r="I33" s="15" t="s">
        <v>69</v>
      </c>
      <c r="J33" s="37" t="s">
        <v>31</v>
      </c>
      <c r="K33" s="47" t="s">
        <v>69</v>
      </c>
      <c r="L33" s="38" t="s">
        <v>69</v>
      </c>
      <c r="M33" s="38" t="s">
        <v>31</v>
      </c>
      <c r="N33" s="47" t="s">
        <v>69</v>
      </c>
      <c r="O33" s="38" t="s">
        <v>69</v>
      </c>
    </row>
    <row r="34" spans="1:15" ht="15" customHeight="1" x14ac:dyDescent="0.3">
      <c r="A34" s="43" t="s">
        <v>32</v>
      </c>
      <c r="B34" s="45">
        <v>82.11</v>
      </c>
      <c r="C34" s="10" t="s">
        <v>8</v>
      </c>
      <c r="D34" s="14"/>
      <c r="E34" s="15" t="s">
        <v>69</v>
      </c>
      <c r="F34" s="46">
        <v>-216.62357174853193</v>
      </c>
      <c r="G34" s="10" t="s">
        <v>73</v>
      </c>
      <c r="H34" s="14"/>
      <c r="I34" s="15" t="s">
        <v>69</v>
      </c>
      <c r="J34" s="37" t="s">
        <v>32</v>
      </c>
      <c r="K34" s="47" t="s">
        <v>69</v>
      </c>
      <c r="L34" s="38" t="s">
        <v>69</v>
      </c>
      <c r="M34" s="38" t="s">
        <v>32</v>
      </c>
      <c r="N34" s="47" t="s">
        <v>69</v>
      </c>
      <c r="O34" s="38" t="s">
        <v>69</v>
      </c>
    </row>
    <row r="35" spans="1:15" ht="15" customHeight="1" x14ac:dyDescent="0.3">
      <c r="A35" s="43" t="s">
        <v>33</v>
      </c>
      <c r="B35" s="45">
        <v>72.793999999999997</v>
      </c>
      <c r="C35" s="10" t="s">
        <v>8</v>
      </c>
      <c r="D35" s="14"/>
      <c r="E35" s="15" t="s">
        <v>69</v>
      </c>
      <c r="F35" s="46">
        <v>-379.45314354244482</v>
      </c>
      <c r="G35" s="10" t="s">
        <v>73</v>
      </c>
      <c r="H35" s="14"/>
      <c r="I35" s="15" t="s">
        <v>69</v>
      </c>
      <c r="J35" s="37" t="s">
        <v>33</v>
      </c>
      <c r="K35" s="47" t="s">
        <v>69</v>
      </c>
      <c r="L35" s="38" t="s">
        <v>69</v>
      </c>
      <c r="M35" s="38" t="s">
        <v>33</v>
      </c>
      <c r="N35" s="47" t="s">
        <v>69</v>
      </c>
      <c r="O35" s="38" t="s">
        <v>69</v>
      </c>
    </row>
    <row r="36" spans="1:15" ht="15" customHeight="1" x14ac:dyDescent="0.3">
      <c r="A36" s="43" t="s">
        <v>34</v>
      </c>
      <c r="B36" s="45">
        <v>-124.542</v>
      </c>
      <c r="C36" s="10" t="s">
        <v>8</v>
      </c>
      <c r="D36" s="14"/>
      <c r="E36" s="15" t="s">
        <v>69</v>
      </c>
      <c r="F36" s="46">
        <v>-1318.0142423159753</v>
      </c>
      <c r="G36" s="10" t="s">
        <v>73</v>
      </c>
      <c r="H36" s="14"/>
      <c r="I36" s="15" t="s">
        <v>69</v>
      </c>
      <c r="J36" s="37" t="s">
        <v>34</v>
      </c>
      <c r="K36" s="47" t="s">
        <v>69</v>
      </c>
      <c r="L36" s="38" t="s">
        <v>69</v>
      </c>
      <c r="M36" s="38" t="s">
        <v>34</v>
      </c>
      <c r="N36" s="47" t="s">
        <v>69</v>
      </c>
      <c r="O36" s="38" t="s">
        <v>69</v>
      </c>
    </row>
    <row r="37" spans="1:15" ht="15" customHeight="1" x14ac:dyDescent="0.3">
      <c r="A37" s="43" t="s">
        <v>35</v>
      </c>
      <c r="B37" s="45">
        <v>77.063000000000002</v>
      </c>
      <c r="C37" s="10" t="s">
        <v>8</v>
      </c>
      <c r="D37" s="14"/>
      <c r="E37" s="15" t="s">
        <v>69</v>
      </c>
      <c r="F37" s="46">
        <v>-270.04639941339292</v>
      </c>
      <c r="G37" s="10" t="s">
        <v>73</v>
      </c>
      <c r="H37" s="14"/>
      <c r="I37" s="15" t="s">
        <v>69</v>
      </c>
      <c r="J37" s="37" t="s">
        <v>35</v>
      </c>
      <c r="K37" s="47" t="s">
        <v>69</v>
      </c>
      <c r="L37" s="38" t="s">
        <v>69</v>
      </c>
      <c r="M37" s="38" t="s">
        <v>35</v>
      </c>
      <c r="N37" s="47" t="s">
        <v>69</v>
      </c>
      <c r="O37" s="38" t="s">
        <v>69</v>
      </c>
    </row>
    <row r="38" spans="1:15" ht="15" customHeight="1" x14ac:dyDescent="0.3">
      <c r="A38" s="42" t="s">
        <v>40</v>
      </c>
      <c r="B38" s="45">
        <v>377.28899999999999</v>
      </c>
      <c r="C38" s="10" t="s">
        <v>8</v>
      </c>
      <c r="D38" s="14"/>
      <c r="E38" s="15" t="s">
        <v>69</v>
      </c>
      <c r="F38" s="46">
        <v>89.419116325586472</v>
      </c>
      <c r="G38" s="10" t="s">
        <v>73</v>
      </c>
      <c r="H38" s="14"/>
      <c r="I38" s="15" t="s">
        <v>69</v>
      </c>
      <c r="J38" s="37" t="s">
        <v>40</v>
      </c>
      <c r="K38" s="47" t="s">
        <v>69</v>
      </c>
      <c r="L38" s="38" t="s">
        <v>69</v>
      </c>
      <c r="M38" s="38" t="s">
        <v>40</v>
      </c>
      <c r="N38" s="47" t="s">
        <v>69</v>
      </c>
      <c r="O38" s="38" t="s">
        <v>69</v>
      </c>
    </row>
  </sheetData>
  <sortState ref="A7:G16">
    <sortCondition ref="A7"/>
  </sortState>
  <mergeCells count="7">
    <mergeCell ref="D1:F1"/>
    <mergeCell ref="B4:E4"/>
    <mergeCell ref="F4:I4"/>
    <mergeCell ref="B3:C3"/>
    <mergeCell ref="D3:E3"/>
    <mergeCell ref="F3:G3"/>
    <mergeCell ref="H3:I3"/>
  </mergeCells>
  <conditionalFormatting sqref="B3:C3">
    <cfRule type="expression" dxfId="6" priority="5">
      <formula>IF($B$2&lt;&gt;"",TRUE,FALSE)</formula>
    </cfRule>
  </conditionalFormatting>
  <conditionalFormatting sqref="D3:E3">
    <cfRule type="expression" dxfId="5" priority="3">
      <formula>IF($D$2&lt;&gt;"",TRUE,FALSE)</formula>
    </cfRule>
  </conditionalFormatting>
  <conditionalFormatting sqref="F3:G3">
    <cfRule type="expression" dxfId="4" priority="2">
      <formula>IF($F$2&lt;&gt;"",TRUE,FALSE)</formula>
    </cfRule>
  </conditionalFormatting>
  <conditionalFormatting sqref="H3:I3">
    <cfRule type="expression" dxfId="3" priority="1">
      <formula>IF($H$2&lt;&gt;"",TRUE,FALSE)</formula>
    </cfRule>
  </conditionalFormatting>
  <conditionalFormatting sqref="D6">
    <cfRule type="dataBar" priority="171">
      <dataBar>
        <cfvo type="num" val="0"/>
        <cfvo type="formula" val="$D$6*$D$6/$B$6"/>
        <color theme="5" tint="0.59999389629810485"/>
      </dataBar>
      <extLst>
        <ext xmlns:x14="http://schemas.microsoft.com/office/spreadsheetml/2009/9/main" uri="{B025F937-C7B1-47D3-B67F-A62EFF666E3E}">
          <x14:id>{A7445EB2-5CC7-4AC8-86EB-1F7D0397CDD0}</x14:id>
        </ext>
      </extLst>
    </cfRule>
  </conditionalFormatting>
  <conditionalFormatting sqref="D7">
    <cfRule type="dataBar" priority="172">
      <dataBar>
        <cfvo type="num" val="0"/>
        <cfvo type="formula" val="$D$7*$D$7/$B$7"/>
        <color theme="5" tint="0.59999389629810485"/>
      </dataBar>
      <extLst>
        <ext xmlns:x14="http://schemas.microsoft.com/office/spreadsheetml/2009/9/main" uri="{B025F937-C7B1-47D3-B67F-A62EFF666E3E}">
          <x14:id>{D7417371-B782-4764-B020-35EE31DC3F49}</x14:id>
        </ext>
      </extLst>
    </cfRule>
  </conditionalFormatting>
  <conditionalFormatting sqref="D8">
    <cfRule type="dataBar" priority="173">
      <dataBar>
        <cfvo type="num" val="0"/>
        <cfvo type="formula" val="$D$8*$D$8/$B$8"/>
        <color theme="5" tint="0.59999389629810485"/>
      </dataBar>
      <extLst>
        <ext xmlns:x14="http://schemas.microsoft.com/office/spreadsheetml/2009/9/main" uri="{B025F937-C7B1-47D3-B67F-A62EFF666E3E}">
          <x14:id>{720BA69D-F692-421B-A0C1-548B81BCEAA9}</x14:id>
        </ext>
      </extLst>
    </cfRule>
  </conditionalFormatting>
  <conditionalFormatting sqref="D16">
    <cfRule type="dataBar" priority="174">
      <dataBar>
        <cfvo type="num" val="0"/>
        <cfvo type="formula" val="$D$16*$D$16/$B$16"/>
        <color theme="5" tint="0.59999389629810485"/>
      </dataBar>
      <extLst>
        <ext xmlns:x14="http://schemas.microsoft.com/office/spreadsheetml/2009/9/main" uri="{B025F937-C7B1-47D3-B67F-A62EFF666E3E}">
          <x14:id>{1E4744FB-26C2-48F2-A95D-0BBE29333C94}</x14:id>
        </ext>
      </extLst>
    </cfRule>
  </conditionalFormatting>
  <conditionalFormatting sqref="D17">
    <cfRule type="dataBar" priority="175">
      <dataBar>
        <cfvo type="num" val="0"/>
        <cfvo type="formula" val="$D$17*$D$17/$B$17"/>
        <color theme="5" tint="0.59999389629810485"/>
      </dataBar>
      <extLst>
        <ext xmlns:x14="http://schemas.microsoft.com/office/spreadsheetml/2009/9/main" uri="{B025F937-C7B1-47D3-B67F-A62EFF666E3E}">
          <x14:id>{9487048D-3210-4C45-972E-BFFC7D16D362}</x14:id>
        </ext>
      </extLst>
    </cfRule>
  </conditionalFormatting>
  <conditionalFormatting sqref="D18">
    <cfRule type="dataBar" priority="176">
      <dataBar>
        <cfvo type="num" val="0"/>
        <cfvo type="formula" val="$D$18*$D$18/$B$18"/>
        <color theme="5" tint="0.59999389629810485"/>
      </dataBar>
      <extLst>
        <ext xmlns:x14="http://schemas.microsoft.com/office/spreadsheetml/2009/9/main" uri="{B025F937-C7B1-47D3-B67F-A62EFF666E3E}">
          <x14:id>{33D3AE8B-FA7E-4387-B87B-7DEA60AB0F47}</x14:id>
        </ext>
      </extLst>
    </cfRule>
  </conditionalFormatting>
  <conditionalFormatting sqref="D23">
    <cfRule type="dataBar" priority="177">
      <dataBar>
        <cfvo type="num" val="0"/>
        <cfvo type="formula" val="$D$23*$D$23/$B$23"/>
        <color theme="5" tint="0.59999389629810485"/>
      </dataBar>
      <extLst>
        <ext xmlns:x14="http://schemas.microsoft.com/office/spreadsheetml/2009/9/main" uri="{B025F937-C7B1-47D3-B67F-A62EFF666E3E}">
          <x14:id>{FA9F7586-A8CD-46E5-AD78-06A4533F88DF}</x14:id>
        </ext>
      </extLst>
    </cfRule>
  </conditionalFormatting>
  <conditionalFormatting sqref="D24">
    <cfRule type="dataBar" priority="178">
      <dataBar>
        <cfvo type="num" val="0"/>
        <cfvo type="formula" val="$D$24*$D$24/$B$24"/>
        <color theme="5" tint="0.59999389629810485"/>
      </dataBar>
      <extLst>
        <ext xmlns:x14="http://schemas.microsoft.com/office/spreadsheetml/2009/9/main" uri="{B025F937-C7B1-47D3-B67F-A62EFF666E3E}">
          <x14:id>{FC046F4C-5B08-4DD4-838B-B110057FB655}</x14:id>
        </ext>
      </extLst>
    </cfRule>
  </conditionalFormatting>
  <conditionalFormatting sqref="D25">
    <cfRule type="dataBar" priority="179">
      <dataBar>
        <cfvo type="num" val="0"/>
        <cfvo type="formula" val="$D$25*$D$25/$B$25"/>
        <color theme="5" tint="0.59999389629810485"/>
      </dataBar>
      <extLst>
        <ext xmlns:x14="http://schemas.microsoft.com/office/spreadsheetml/2009/9/main" uri="{B025F937-C7B1-47D3-B67F-A62EFF666E3E}">
          <x14:id>{6DADA71C-8C55-49C3-A21D-2AAAE96CDF6B}</x14:id>
        </ext>
      </extLst>
    </cfRule>
  </conditionalFormatting>
  <conditionalFormatting sqref="D26">
    <cfRule type="dataBar" priority="180">
      <dataBar>
        <cfvo type="num" val="0"/>
        <cfvo type="formula" val="$D$26*$D$26/$B$26"/>
        <color theme="5" tint="0.59999389629810485"/>
      </dataBar>
      <extLst>
        <ext xmlns:x14="http://schemas.microsoft.com/office/spreadsheetml/2009/9/main" uri="{B025F937-C7B1-47D3-B67F-A62EFF666E3E}">
          <x14:id>{8F746CBD-40C0-49C9-85A7-291687F293F5}</x14:id>
        </ext>
      </extLst>
    </cfRule>
  </conditionalFormatting>
  <conditionalFormatting sqref="D27">
    <cfRule type="dataBar" priority="181">
      <dataBar>
        <cfvo type="num" val="0"/>
        <cfvo type="formula" val="$D$27*$D$27/$B$27"/>
        <color theme="5" tint="0.59999389629810485"/>
      </dataBar>
      <extLst>
        <ext xmlns:x14="http://schemas.microsoft.com/office/spreadsheetml/2009/9/main" uri="{B025F937-C7B1-47D3-B67F-A62EFF666E3E}">
          <x14:id>{14FC215C-0193-4F82-9D30-4C9653FB5909}</x14:id>
        </ext>
      </extLst>
    </cfRule>
  </conditionalFormatting>
  <conditionalFormatting sqref="D28">
    <cfRule type="dataBar" priority="182">
      <dataBar>
        <cfvo type="num" val="0"/>
        <cfvo type="formula" val="$D$28*$D$28/$B$28"/>
        <color theme="5" tint="0.59999389629810485"/>
      </dataBar>
      <extLst>
        <ext xmlns:x14="http://schemas.microsoft.com/office/spreadsheetml/2009/9/main" uri="{B025F937-C7B1-47D3-B67F-A62EFF666E3E}">
          <x14:id>{FBD5F065-95A4-40B4-B2C8-27C53BAAB9E5}</x14:id>
        </ext>
      </extLst>
    </cfRule>
  </conditionalFormatting>
  <conditionalFormatting sqref="D29">
    <cfRule type="dataBar" priority="183">
      <dataBar>
        <cfvo type="num" val="0"/>
        <cfvo type="formula" val="$D$29*$D$29/$B$29"/>
        <color theme="5" tint="0.59999389629810485"/>
      </dataBar>
      <extLst>
        <ext xmlns:x14="http://schemas.microsoft.com/office/spreadsheetml/2009/9/main" uri="{B025F937-C7B1-47D3-B67F-A62EFF666E3E}">
          <x14:id>{87E4BD18-6A73-4866-AE84-A224525872A9}</x14:id>
        </ext>
      </extLst>
    </cfRule>
  </conditionalFormatting>
  <conditionalFormatting sqref="D30">
    <cfRule type="dataBar" priority="184">
      <dataBar>
        <cfvo type="num" val="0"/>
        <cfvo type="formula" val="$D$30*$D$30/$B$30"/>
        <color theme="5" tint="0.59999389629810485"/>
      </dataBar>
      <extLst>
        <ext xmlns:x14="http://schemas.microsoft.com/office/spreadsheetml/2009/9/main" uri="{B025F937-C7B1-47D3-B67F-A62EFF666E3E}">
          <x14:id>{39D2E40F-38A1-480A-A08D-CD56305AB38D}</x14:id>
        </ext>
      </extLst>
    </cfRule>
  </conditionalFormatting>
  <conditionalFormatting sqref="D31">
    <cfRule type="dataBar" priority="185">
      <dataBar>
        <cfvo type="num" val="0"/>
        <cfvo type="formula" val="$D$31*$D$31/$B$31"/>
        <color theme="5" tint="0.59999389629810485"/>
      </dataBar>
      <extLst>
        <ext xmlns:x14="http://schemas.microsoft.com/office/spreadsheetml/2009/9/main" uri="{B025F937-C7B1-47D3-B67F-A62EFF666E3E}">
          <x14:id>{5AA99D49-4C56-4FFE-9DEF-1784B30B98C9}</x14:id>
        </ext>
      </extLst>
    </cfRule>
  </conditionalFormatting>
  <conditionalFormatting sqref="D32">
    <cfRule type="dataBar" priority="186">
      <dataBar>
        <cfvo type="num" val="0"/>
        <cfvo type="formula" val="$D$32*$D$32/$B$32"/>
        <color theme="5" tint="0.59999389629810485"/>
      </dataBar>
      <extLst>
        <ext xmlns:x14="http://schemas.microsoft.com/office/spreadsheetml/2009/9/main" uri="{B025F937-C7B1-47D3-B67F-A62EFF666E3E}">
          <x14:id>{334A8429-A142-497B-AEA4-046CE0E5B077}</x14:id>
        </ext>
      </extLst>
    </cfRule>
  </conditionalFormatting>
  <conditionalFormatting sqref="D33">
    <cfRule type="dataBar" priority="187">
      <dataBar>
        <cfvo type="num" val="0"/>
        <cfvo type="formula" val="$D$33*$D$33/$B$33"/>
        <color theme="5" tint="0.59999389629810485"/>
      </dataBar>
      <extLst>
        <ext xmlns:x14="http://schemas.microsoft.com/office/spreadsheetml/2009/9/main" uri="{B025F937-C7B1-47D3-B67F-A62EFF666E3E}">
          <x14:id>{CB01384A-81B0-4879-AEE4-706FB6169859}</x14:id>
        </ext>
      </extLst>
    </cfRule>
  </conditionalFormatting>
  <conditionalFormatting sqref="D34">
    <cfRule type="dataBar" priority="188">
      <dataBar>
        <cfvo type="num" val="0"/>
        <cfvo type="formula" val="$D$34*$D$34/$B$34"/>
        <color theme="5" tint="0.59999389629810485"/>
      </dataBar>
      <extLst>
        <ext xmlns:x14="http://schemas.microsoft.com/office/spreadsheetml/2009/9/main" uri="{B025F937-C7B1-47D3-B67F-A62EFF666E3E}">
          <x14:id>{D8E3F19A-F91E-4657-B133-A5139AB266ED}</x14:id>
        </ext>
      </extLst>
    </cfRule>
  </conditionalFormatting>
  <conditionalFormatting sqref="D35">
    <cfRule type="dataBar" priority="189">
      <dataBar>
        <cfvo type="num" val="0"/>
        <cfvo type="formula" val="$D$35*$D$35/$B$35"/>
        <color theme="5" tint="0.59999389629810485"/>
      </dataBar>
      <extLst>
        <ext xmlns:x14="http://schemas.microsoft.com/office/spreadsheetml/2009/9/main" uri="{B025F937-C7B1-47D3-B67F-A62EFF666E3E}">
          <x14:id>{C4D17458-D748-4F73-9534-0DC864787507}</x14:id>
        </ext>
      </extLst>
    </cfRule>
  </conditionalFormatting>
  <conditionalFormatting sqref="D36">
    <cfRule type="dataBar" priority="190">
      <dataBar>
        <cfvo type="num" val="0"/>
        <cfvo type="formula" val="$D$36*$D$36/$B$36"/>
        <color theme="5" tint="0.59999389629810485"/>
      </dataBar>
      <extLst>
        <ext xmlns:x14="http://schemas.microsoft.com/office/spreadsheetml/2009/9/main" uri="{B025F937-C7B1-47D3-B67F-A62EFF666E3E}">
          <x14:id>{993144E6-38EF-45FE-BD53-BAD3FDB32732}</x14:id>
        </ext>
      </extLst>
    </cfRule>
  </conditionalFormatting>
  <conditionalFormatting sqref="D37">
    <cfRule type="dataBar" priority="191">
      <dataBar>
        <cfvo type="num" val="0"/>
        <cfvo type="formula" val="$D$37*$D$37/$B$37"/>
        <color theme="5" tint="0.59999389629810485"/>
      </dataBar>
      <extLst>
        <ext xmlns:x14="http://schemas.microsoft.com/office/spreadsheetml/2009/9/main" uri="{B025F937-C7B1-47D3-B67F-A62EFF666E3E}">
          <x14:id>{F1589FBF-050E-4B27-8DAA-404B5B4585E0}</x14:id>
        </ext>
      </extLst>
    </cfRule>
  </conditionalFormatting>
  <conditionalFormatting sqref="D38">
    <cfRule type="dataBar" priority="192">
      <dataBar>
        <cfvo type="num" val="0"/>
        <cfvo type="formula" val="$D$38*$D$38/$B$38"/>
        <color theme="5" tint="0.59999389629810485"/>
      </dataBar>
      <extLst>
        <ext xmlns:x14="http://schemas.microsoft.com/office/spreadsheetml/2009/9/main" uri="{B025F937-C7B1-47D3-B67F-A62EFF666E3E}">
          <x14:id>{D9C05C32-411B-4F6C-AABD-AF741BCEBE8E}</x14:id>
        </ext>
      </extLst>
    </cfRule>
  </conditionalFormatting>
  <conditionalFormatting sqref="H6">
    <cfRule type="dataBar" priority="193">
      <dataBar>
        <cfvo type="num" val="0"/>
        <cfvo type="formula" val="$H$6*$H$6/$F$6"/>
        <color theme="5" tint="0.59999389629810485"/>
      </dataBar>
      <extLst>
        <ext xmlns:x14="http://schemas.microsoft.com/office/spreadsheetml/2009/9/main" uri="{B025F937-C7B1-47D3-B67F-A62EFF666E3E}">
          <x14:id>{B5F2179C-54A3-4ECF-A759-915738926D28}</x14:id>
        </ext>
      </extLst>
    </cfRule>
  </conditionalFormatting>
  <conditionalFormatting sqref="H7">
    <cfRule type="dataBar" priority="194">
      <dataBar>
        <cfvo type="num" val="0"/>
        <cfvo type="formula" val="$H$7*$H$7/$F$7"/>
        <color theme="5" tint="0.59999389629810485"/>
      </dataBar>
      <extLst>
        <ext xmlns:x14="http://schemas.microsoft.com/office/spreadsheetml/2009/9/main" uri="{B025F937-C7B1-47D3-B67F-A62EFF666E3E}">
          <x14:id>{AD9ABDEE-9DC9-4DD7-A53B-45B3C9060B0E}</x14:id>
        </ext>
      </extLst>
    </cfRule>
  </conditionalFormatting>
  <conditionalFormatting sqref="H8">
    <cfRule type="dataBar" priority="195">
      <dataBar>
        <cfvo type="num" val="0"/>
        <cfvo type="formula" val="$H$8*$H$8/$F$8"/>
        <color theme="5" tint="0.59999389629810485"/>
      </dataBar>
      <extLst>
        <ext xmlns:x14="http://schemas.microsoft.com/office/spreadsheetml/2009/9/main" uri="{B025F937-C7B1-47D3-B67F-A62EFF666E3E}">
          <x14:id>{D3A5F956-E625-4F81-A8B8-1A410FFE78A1}</x14:id>
        </ext>
      </extLst>
    </cfRule>
  </conditionalFormatting>
  <conditionalFormatting sqref="H16">
    <cfRule type="dataBar" priority="196">
      <dataBar>
        <cfvo type="num" val="0"/>
        <cfvo type="formula" val="$H$16*$H$16/$F$16"/>
        <color theme="5" tint="0.59999389629810485"/>
      </dataBar>
      <extLst>
        <ext xmlns:x14="http://schemas.microsoft.com/office/spreadsheetml/2009/9/main" uri="{B025F937-C7B1-47D3-B67F-A62EFF666E3E}">
          <x14:id>{1733F621-6526-4CE3-A097-49AEAD8BFB6D}</x14:id>
        </ext>
      </extLst>
    </cfRule>
  </conditionalFormatting>
  <conditionalFormatting sqref="H17">
    <cfRule type="dataBar" priority="197">
      <dataBar>
        <cfvo type="num" val="0"/>
        <cfvo type="formula" val="$H$17*$H$17/$F$17"/>
        <color theme="5" tint="0.59999389629810485"/>
      </dataBar>
      <extLst>
        <ext xmlns:x14="http://schemas.microsoft.com/office/spreadsheetml/2009/9/main" uri="{B025F937-C7B1-47D3-B67F-A62EFF666E3E}">
          <x14:id>{2B3505A1-BEEF-4E90-A398-163EB2E63B7C}</x14:id>
        </ext>
      </extLst>
    </cfRule>
  </conditionalFormatting>
  <conditionalFormatting sqref="H18">
    <cfRule type="dataBar" priority="198">
      <dataBar>
        <cfvo type="num" val="0"/>
        <cfvo type="formula" val="$H$18*$H$18/$F$18"/>
        <color theme="5" tint="0.59999389629810485"/>
      </dataBar>
      <extLst>
        <ext xmlns:x14="http://schemas.microsoft.com/office/spreadsheetml/2009/9/main" uri="{B025F937-C7B1-47D3-B67F-A62EFF666E3E}">
          <x14:id>{16A36E13-D26C-4318-8325-32525344E0A5}</x14:id>
        </ext>
      </extLst>
    </cfRule>
  </conditionalFormatting>
  <conditionalFormatting sqref="H23">
    <cfRule type="dataBar" priority="199">
      <dataBar>
        <cfvo type="num" val="0"/>
        <cfvo type="formula" val="$H$23*$H$23/$F$23"/>
        <color theme="5" tint="0.59999389629810485"/>
      </dataBar>
      <extLst>
        <ext xmlns:x14="http://schemas.microsoft.com/office/spreadsheetml/2009/9/main" uri="{B025F937-C7B1-47D3-B67F-A62EFF666E3E}">
          <x14:id>{658AEEB5-3F95-4B74-885D-12D3C1205E5C}</x14:id>
        </ext>
      </extLst>
    </cfRule>
  </conditionalFormatting>
  <conditionalFormatting sqref="H24">
    <cfRule type="dataBar" priority="200">
      <dataBar>
        <cfvo type="num" val="0"/>
        <cfvo type="formula" val="$H$24*$H$24/$F$24"/>
        <color theme="5" tint="0.59999389629810485"/>
      </dataBar>
      <extLst>
        <ext xmlns:x14="http://schemas.microsoft.com/office/spreadsheetml/2009/9/main" uri="{B025F937-C7B1-47D3-B67F-A62EFF666E3E}">
          <x14:id>{C0C8012C-9291-400A-89D9-B38FE153CBE5}</x14:id>
        </ext>
      </extLst>
    </cfRule>
  </conditionalFormatting>
  <conditionalFormatting sqref="H25">
    <cfRule type="dataBar" priority="201">
      <dataBar>
        <cfvo type="num" val="0"/>
        <cfvo type="formula" val="$H$25*$H$25/$F$25"/>
        <color theme="5" tint="0.59999389629810485"/>
      </dataBar>
      <extLst>
        <ext xmlns:x14="http://schemas.microsoft.com/office/spreadsheetml/2009/9/main" uri="{B025F937-C7B1-47D3-B67F-A62EFF666E3E}">
          <x14:id>{7476FBB2-0217-4B32-B5AD-0CFEE9BB4DD8}</x14:id>
        </ext>
      </extLst>
    </cfRule>
  </conditionalFormatting>
  <conditionalFormatting sqref="H26">
    <cfRule type="dataBar" priority="202">
      <dataBar>
        <cfvo type="num" val="0"/>
        <cfvo type="formula" val="$H$26*$H$26/$F$26"/>
        <color theme="5" tint="0.59999389629810485"/>
      </dataBar>
      <extLst>
        <ext xmlns:x14="http://schemas.microsoft.com/office/spreadsheetml/2009/9/main" uri="{B025F937-C7B1-47D3-B67F-A62EFF666E3E}">
          <x14:id>{D1831936-FED5-41C3-913E-32B5441A0E2D}</x14:id>
        </ext>
      </extLst>
    </cfRule>
  </conditionalFormatting>
  <conditionalFormatting sqref="H27">
    <cfRule type="dataBar" priority="203">
      <dataBar>
        <cfvo type="num" val="0"/>
        <cfvo type="formula" val="$H$27*$H$27/$F$27"/>
        <color theme="5" tint="0.59999389629810485"/>
      </dataBar>
      <extLst>
        <ext xmlns:x14="http://schemas.microsoft.com/office/spreadsheetml/2009/9/main" uri="{B025F937-C7B1-47D3-B67F-A62EFF666E3E}">
          <x14:id>{94F28D8A-E368-4121-A348-1A1FF783A47C}</x14:id>
        </ext>
      </extLst>
    </cfRule>
  </conditionalFormatting>
  <conditionalFormatting sqref="H28">
    <cfRule type="dataBar" priority="204">
      <dataBar>
        <cfvo type="num" val="0"/>
        <cfvo type="formula" val="$H$28*$H$28/$F$28"/>
        <color theme="5" tint="0.59999389629810485"/>
      </dataBar>
      <extLst>
        <ext xmlns:x14="http://schemas.microsoft.com/office/spreadsheetml/2009/9/main" uri="{B025F937-C7B1-47D3-B67F-A62EFF666E3E}">
          <x14:id>{694F12DB-0CEC-486E-B1DC-8848B2AD6CF0}</x14:id>
        </ext>
      </extLst>
    </cfRule>
  </conditionalFormatting>
  <conditionalFormatting sqref="H29">
    <cfRule type="dataBar" priority="205">
      <dataBar>
        <cfvo type="num" val="0"/>
        <cfvo type="formula" val="$H$29*$H$29/$F$29"/>
        <color theme="5" tint="0.59999389629810485"/>
      </dataBar>
      <extLst>
        <ext xmlns:x14="http://schemas.microsoft.com/office/spreadsheetml/2009/9/main" uri="{B025F937-C7B1-47D3-B67F-A62EFF666E3E}">
          <x14:id>{1C14CF7A-423F-47EC-9455-FE85857ABE1A}</x14:id>
        </ext>
      </extLst>
    </cfRule>
  </conditionalFormatting>
  <conditionalFormatting sqref="H30">
    <cfRule type="dataBar" priority="206">
      <dataBar>
        <cfvo type="num" val="0"/>
        <cfvo type="formula" val="$H$30*$H$30/$F$30"/>
        <color theme="5" tint="0.59999389629810485"/>
      </dataBar>
      <extLst>
        <ext xmlns:x14="http://schemas.microsoft.com/office/spreadsheetml/2009/9/main" uri="{B025F937-C7B1-47D3-B67F-A62EFF666E3E}">
          <x14:id>{D6A6F124-FCF6-4232-8BC6-767E0FF69958}</x14:id>
        </ext>
      </extLst>
    </cfRule>
  </conditionalFormatting>
  <conditionalFormatting sqref="H31">
    <cfRule type="dataBar" priority="207">
      <dataBar>
        <cfvo type="num" val="0"/>
        <cfvo type="formula" val="$H$31*$H$31/$F$31"/>
        <color theme="5" tint="0.59999389629810485"/>
      </dataBar>
      <extLst>
        <ext xmlns:x14="http://schemas.microsoft.com/office/spreadsheetml/2009/9/main" uri="{B025F937-C7B1-47D3-B67F-A62EFF666E3E}">
          <x14:id>{67D6295F-6D1B-4C35-9A67-3044ED6BE59A}</x14:id>
        </ext>
      </extLst>
    </cfRule>
  </conditionalFormatting>
  <conditionalFormatting sqref="H32">
    <cfRule type="dataBar" priority="208">
      <dataBar>
        <cfvo type="num" val="0"/>
        <cfvo type="formula" val="$H$32*$H$32/$F$32"/>
        <color theme="5" tint="0.59999389629810485"/>
      </dataBar>
      <extLst>
        <ext xmlns:x14="http://schemas.microsoft.com/office/spreadsheetml/2009/9/main" uri="{B025F937-C7B1-47D3-B67F-A62EFF666E3E}">
          <x14:id>{4DC7D5E1-9CCF-4726-BF3A-E96E9815D90B}</x14:id>
        </ext>
      </extLst>
    </cfRule>
  </conditionalFormatting>
  <conditionalFormatting sqref="H33">
    <cfRule type="dataBar" priority="209">
      <dataBar>
        <cfvo type="num" val="0"/>
        <cfvo type="formula" val="$H$33*$H$33/$F$33"/>
        <color theme="5" tint="0.59999389629810485"/>
      </dataBar>
      <extLst>
        <ext xmlns:x14="http://schemas.microsoft.com/office/spreadsheetml/2009/9/main" uri="{B025F937-C7B1-47D3-B67F-A62EFF666E3E}">
          <x14:id>{E90DACF6-ECA8-43F8-B84B-F35C36184A24}</x14:id>
        </ext>
      </extLst>
    </cfRule>
  </conditionalFormatting>
  <conditionalFormatting sqref="H34">
    <cfRule type="dataBar" priority="210">
      <dataBar>
        <cfvo type="num" val="0"/>
        <cfvo type="formula" val="$H$34*$H$34/$F$34"/>
        <color theme="5" tint="0.59999389629810485"/>
      </dataBar>
      <extLst>
        <ext xmlns:x14="http://schemas.microsoft.com/office/spreadsheetml/2009/9/main" uri="{B025F937-C7B1-47D3-B67F-A62EFF666E3E}">
          <x14:id>{1A8E544B-69EC-468E-BE95-5387F7105280}</x14:id>
        </ext>
      </extLst>
    </cfRule>
  </conditionalFormatting>
  <conditionalFormatting sqref="H35">
    <cfRule type="dataBar" priority="211">
      <dataBar>
        <cfvo type="num" val="0"/>
        <cfvo type="formula" val="$H$35*$H$35/$F$35"/>
        <color theme="5" tint="0.59999389629810485"/>
      </dataBar>
      <extLst>
        <ext xmlns:x14="http://schemas.microsoft.com/office/spreadsheetml/2009/9/main" uri="{B025F937-C7B1-47D3-B67F-A62EFF666E3E}">
          <x14:id>{159D251D-E50E-4735-8385-60281EE516A2}</x14:id>
        </ext>
      </extLst>
    </cfRule>
  </conditionalFormatting>
  <conditionalFormatting sqref="H36">
    <cfRule type="dataBar" priority="212">
      <dataBar>
        <cfvo type="num" val="0"/>
        <cfvo type="formula" val="$H$36*$H$36/$F$36"/>
        <color theme="5" tint="0.59999389629810485"/>
      </dataBar>
      <extLst>
        <ext xmlns:x14="http://schemas.microsoft.com/office/spreadsheetml/2009/9/main" uri="{B025F937-C7B1-47D3-B67F-A62EFF666E3E}">
          <x14:id>{08EAE02E-26CB-4A10-B1BF-30821B8B1878}</x14:id>
        </ext>
      </extLst>
    </cfRule>
  </conditionalFormatting>
  <conditionalFormatting sqref="H37">
    <cfRule type="dataBar" priority="213">
      <dataBar>
        <cfvo type="num" val="0"/>
        <cfvo type="formula" val="$H$37*$H$37/$F$37"/>
        <color theme="5" tint="0.59999389629810485"/>
      </dataBar>
      <extLst>
        <ext xmlns:x14="http://schemas.microsoft.com/office/spreadsheetml/2009/9/main" uri="{B025F937-C7B1-47D3-B67F-A62EFF666E3E}">
          <x14:id>{8EA6DBC1-4DE6-403C-801C-5CF63A72B7BA}</x14:id>
        </ext>
      </extLst>
    </cfRule>
  </conditionalFormatting>
  <conditionalFormatting sqref="H38">
    <cfRule type="dataBar" priority="214">
      <dataBar>
        <cfvo type="num" val="0"/>
        <cfvo type="formula" val="$H$38*$H$38/$F$38"/>
        <color theme="5" tint="0.59999389629810485"/>
      </dataBar>
      <extLst>
        <ext xmlns:x14="http://schemas.microsoft.com/office/spreadsheetml/2009/9/main" uri="{B025F937-C7B1-47D3-B67F-A62EFF666E3E}">
          <x14:id>{7A0DF7A4-11B4-4F12-A43E-EF7F7062F451}</x14:id>
        </ext>
      </extLst>
    </cfRule>
  </conditionalFormatting>
  <conditionalFormatting sqref="D9">
    <cfRule type="dataBar" priority="215">
      <dataBar>
        <cfvo type="num" val="0"/>
        <cfvo type="formula" val="$D$9*$D$9/$B$9"/>
        <color theme="5" tint="0.59999389629810485"/>
      </dataBar>
      <extLst>
        <ext xmlns:x14="http://schemas.microsoft.com/office/spreadsheetml/2009/9/main" uri="{B025F937-C7B1-47D3-B67F-A62EFF666E3E}">
          <x14:id>{C21766A3-434F-4DBF-AD69-BA6805B4AF1F}</x14:id>
        </ext>
      </extLst>
    </cfRule>
  </conditionalFormatting>
  <conditionalFormatting sqref="H9">
    <cfRule type="dataBar" priority="216">
      <dataBar>
        <cfvo type="num" val="0"/>
        <cfvo type="formula" val="$H$9*$H$9/$F$9"/>
        <color theme="5" tint="0.59999389629810485"/>
      </dataBar>
      <extLst>
        <ext xmlns:x14="http://schemas.microsoft.com/office/spreadsheetml/2009/9/main" uri="{B025F937-C7B1-47D3-B67F-A62EFF666E3E}">
          <x14:id>{F6EFEE73-F378-4750-9A8D-5323A9FE44D3}</x14:id>
        </ext>
      </extLst>
    </cfRule>
  </conditionalFormatting>
  <conditionalFormatting sqref="D10">
    <cfRule type="dataBar" priority="217">
      <dataBar>
        <cfvo type="num" val="0"/>
        <cfvo type="formula" val="$D$10*$D$10/$B$10"/>
        <color theme="5" tint="0.59999389629810485"/>
      </dataBar>
      <extLst>
        <ext xmlns:x14="http://schemas.microsoft.com/office/spreadsheetml/2009/9/main" uri="{B025F937-C7B1-47D3-B67F-A62EFF666E3E}">
          <x14:id>{1AE9A89C-5932-4B89-A97C-846A263A5FD3}</x14:id>
        </ext>
      </extLst>
    </cfRule>
  </conditionalFormatting>
  <conditionalFormatting sqref="H10">
    <cfRule type="dataBar" priority="218">
      <dataBar>
        <cfvo type="num" val="0"/>
        <cfvo type="formula" val="$H$10*$H$10/$F$10"/>
        <color theme="5" tint="0.59999389629810485"/>
      </dataBar>
      <extLst>
        <ext xmlns:x14="http://schemas.microsoft.com/office/spreadsheetml/2009/9/main" uri="{B025F937-C7B1-47D3-B67F-A62EFF666E3E}">
          <x14:id>{3DCFEE77-D1DE-4499-B382-1F76E21068A5}</x14:id>
        </ext>
      </extLst>
    </cfRule>
  </conditionalFormatting>
  <conditionalFormatting sqref="D11">
    <cfRule type="dataBar" priority="219">
      <dataBar>
        <cfvo type="num" val="0"/>
        <cfvo type="formula" val="$D$11*$D$11/$B$11"/>
        <color theme="5" tint="0.59999389629810485"/>
      </dataBar>
      <extLst>
        <ext xmlns:x14="http://schemas.microsoft.com/office/spreadsheetml/2009/9/main" uri="{B025F937-C7B1-47D3-B67F-A62EFF666E3E}">
          <x14:id>{D2B8DFA2-B712-4003-9D56-8A8198F68A93}</x14:id>
        </ext>
      </extLst>
    </cfRule>
  </conditionalFormatting>
  <conditionalFormatting sqref="H11">
    <cfRule type="dataBar" priority="220">
      <dataBar>
        <cfvo type="num" val="0"/>
        <cfvo type="formula" val="$H$11*$H$11/$F$11"/>
        <color theme="5" tint="0.59999389629810485"/>
      </dataBar>
      <extLst>
        <ext xmlns:x14="http://schemas.microsoft.com/office/spreadsheetml/2009/9/main" uri="{B025F937-C7B1-47D3-B67F-A62EFF666E3E}">
          <x14:id>{DD82F822-B4EB-4C66-837F-93F2FC765128}</x14:id>
        </ext>
      </extLst>
    </cfRule>
  </conditionalFormatting>
  <conditionalFormatting sqref="D12">
    <cfRule type="dataBar" priority="221">
      <dataBar>
        <cfvo type="num" val="0"/>
        <cfvo type="formula" val="$D$12*$D$12/$B$12"/>
        <color theme="5" tint="0.59999389629810485"/>
      </dataBar>
      <extLst>
        <ext xmlns:x14="http://schemas.microsoft.com/office/spreadsheetml/2009/9/main" uri="{B025F937-C7B1-47D3-B67F-A62EFF666E3E}">
          <x14:id>{7ECC9854-8842-41B9-BFE9-8D7B2E8D5DC4}</x14:id>
        </ext>
      </extLst>
    </cfRule>
  </conditionalFormatting>
  <conditionalFormatting sqref="H12">
    <cfRule type="dataBar" priority="222">
      <dataBar>
        <cfvo type="num" val="0"/>
        <cfvo type="formula" val="$H$12*$H$12/$F$12"/>
        <color theme="5" tint="0.59999389629810485"/>
      </dataBar>
      <extLst>
        <ext xmlns:x14="http://schemas.microsoft.com/office/spreadsheetml/2009/9/main" uri="{B025F937-C7B1-47D3-B67F-A62EFF666E3E}">
          <x14:id>{90A4FC10-2E88-45C6-8EB7-A4BF926D2D46}</x14:id>
        </ext>
      </extLst>
    </cfRule>
  </conditionalFormatting>
  <conditionalFormatting sqref="D13">
    <cfRule type="dataBar" priority="223">
      <dataBar>
        <cfvo type="num" val="0"/>
        <cfvo type="formula" val="$D$13*$D$13/$B$13"/>
        <color theme="5" tint="0.59999389629810485"/>
      </dataBar>
      <extLst>
        <ext xmlns:x14="http://schemas.microsoft.com/office/spreadsheetml/2009/9/main" uri="{B025F937-C7B1-47D3-B67F-A62EFF666E3E}">
          <x14:id>{9E0FFCF5-C264-4CA8-91D6-CA1F9C389E43}</x14:id>
        </ext>
      </extLst>
    </cfRule>
  </conditionalFormatting>
  <conditionalFormatting sqref="H13">
    <cfRule type="dataBar" priority="224">
      <dataBar>
        <cfvo type="num" val="0"/>
        <cfvo type="formula" val="$H$13*$H$13/$F$13"/>
        <color theme="5" tint="0.59999389629810485"/>
      </dataBar>
      <extLst>
        <ext xmlns:x14="http://schemas.microsoft.com/office/spreadsheetml/2009/9/main" uri="{B025F937-C7B1-47D3-B67F-A62EFF666E3E}">
          <x14:id>{AF296F2F-7742-40E6-83B0-BF15470948EC}</x14:id>
        </ext>
      </extLst>
    </cfRule>
  </conditionalFormatting>
  <conditionalFormatting sqref="D14">
    <cfRule type="dataBar" priority="225">
      <dataBar>
        <cfvo type="num" val="0"/>
        <cfvo type="formula" val="$D$14*$D$14/$B$14"/>
        <color theme="5" tint="0.59999389629810485"/>
      </dataBar>
      <extLst>
        <ext xmlns:x14="http://schemas.microsoft.com/office/spreadsheetml/2009/9/main" uri="{B025F937-C7B1-47D3-B67F-A62EFF666E3E}">
          <x14:id>{C1390BCD-1246-45A2-85CC-9AD0268F8185}</x14:id>
        </ext>
      </extLst>
    </cfRule>
  </conditionalFormatting>
  <conditionalFormatting sqref="H14">
    <cfRule type="dataBar" priority="226">
      <dataBar>
        <cfvo type="num" val="0"/>
        <cfvo type="formula" val="$H$14*$H$14/$F$14"/>
        <color theme="5" tint="0.59999389629810485"/>
      </dataBar>
      <extLst>
        <ext xmlns:x14="http://schemas.microsoft.com/office/spreadsheetml/2009/9/main" uri="{B025F937-C7B1-47D3-B67F-A62EFF666E3E}">
          <x14:id>{57CD69DB-FDB8-40E1-8697-0CFDB4DFB157}</x14:id>
        </ext>
      </extLst>
    </cfRule>
  </conditionalFormatting>
  <conditionalFormatting sqref="D15">
    <cfRule type="dataBar" priority="227">
      <dataBar>
        <cfvo type="num" val="0"/>
        <cfvo type="formula" val="$D$15*$D$15/$B$15"/>
        <color theme="5" tint="0.59999389629810485"/>
      </dataBar>
      <extLst>
        <ext xmlns:x14="http://schemas.microsoft.com/office/spreadsheetml/2009/9/main" uri="{B025F937-C7B1-47D3-B67F-A62EFF666E3E}">
          <x14:id>{2B10518E-9220-441E-B8C3-DF11E36BF734}</x14:id>
        </ext>
      </extLst>
    </cfRule>
  </conditionalFormatting>
  <conditionalFormatting sqref="H15">
    <cfRule type="dataBar" priority="228">
      <dataBar>
        <cfvo type="num" val="0"/>
        <cfvo type="formula" val="$H$15*$H$15/$F$15"/>
        <color theme="5" tint="0.59999389629810485"/>
      </dataBar>
      <extLst>
        <ext xmlns:x14="http://schemas.microsoft.com/office/spreadsheetml/2009/9/main" uri="{B025F937-C7B1-47D3-B67F-A62EFF666E3E}">
          <x14:id>{D1DD59F8-D2D7-4B25-B49A-B67130750B4E}</x14:id>
        </ext>
      </extLst>
    </cfRule>
  </conditionalFormatting>
  <conditionalFormatting sqref="D19">
    <cfRule type="dataBar" priority="229">
      <dataBar>
        <cfvo type="num" val="0"/>
        <cfvo type="formula" val="$D$19*$D$19/$B$19"/>
        <color theme="5" tint="0.59999389629810485"/>
      </dataBar>
      <extLst>
        <ext xmlns:x14="http://schemas.microsoft.com/office/spreadsheetml/2009/9/main" uri="{B025F937-C7B1-47D3-B67F-A62EFF666E3E}">
          <x14:id>{6B4082E2-B57E-4AEE-AAD6-4002FE1A840D}</x14:id>
        </ext>
      </extLst>
    </cfRule>
  </conditionalFormatting>
  <conditionalFormatting sqref="H19">
    <cfRule type="dataBar" priority="230">
      <dataBar>
        <cfvo type="num" val="0"/>
        <cfvo type="formula" val="$H$19*$H$19/$F$19"/>
        <color theme="5" tint="0.59999389629810485"/>
      </dataBar>
      <extLst>
        <ext xmlns:x14="http://schemas.microsoft.com/office/spreadsheetml/2009/9/main" uri="{B025F937-C7B1-47D3-B67F-A62EFF666E3E}">
          <x14:id>{2700B134-EF19-430D-9A0C-96DDD799D7AE}</x14:id>
        </ext>
      </extLst>
    </cfRule>
  </conditionalFormatting>
  <conditionalFormatting sqref="D20">
    <cfRule type="dataBar" priority="231">
      <dataBar>
        <cfvo type="num" val="0"/>
        <cfvo type="formula" val="$D$20*$D$20/$B$20"/>
        <color theme="5" tint="0.59999389629810485"/>
      </dataBar>
      <extLst>
        <ext xmlns:x14="http://schemas.microsoft.com/office/spreadsheetml/2009/9/main" uri="{B025F937-C7B1-47D3-B67F-A62EFF666E3E}">
          <x14:id>{D6DDDEBC-6305-464C-89DD-B2642C2E47E3}</x14:id>
        </ext>
      </extLst>
    </cfRule>
  </conditionalFormatting>
  <conditionalFormatting sqref="H20">
    <cfRule type="dataBar" priority="232">
      <dataBar>
        <cfvo type="num" val="0"/>
        <cfvo type="formula" val="$H$20*$H$20/$F$20"/>
        <color theme="5" tint="0.59999389629810485"/>
      </dataBar>
      <extLst>
        <ext xmlns:x14="http://schemas.microsoft.com/office/spreadsheetml/2009/9/main" uri="{B025F937-C7B1-47D3-B67F-A62EFF666E3E}">
          <x14:id>{DF1035B5-3605-4A05-A4A2-9D0F794A5D14}</x14:id>
        </ext>
      </extLst>
    </cfRule>
  </conditionalFormatting>
  <conditionalFormatting sqref="D21">
    <cfRule type="dataBar" priority="233">
      <dataBar>
        <cfvo type="num" val="0"/>
        <cfvo type="formula" val="$D$21*$D$21/$B$21"/>
        <color theme="5" tint="0.59999389629810485"/>
      </dataBar>
      <extLst>
        <ext xmlns:x14="http://schemas.microsoft.com/office/spreadsheetml/2009/9/main" uri="{B025F937-C7B1-47D3-B67F-A62EFF666E3E}">
          <x14:id>{56E2D972-7816-483C-8023-38FA361717E4}</x14:id>
        </ext>
      </extLst>
    </cfRule>
  </conditionalFormatting>
  <conditionalFormatting sqref="H21">
    <cfRule type="dataBar" priority="234">
      <dataBar>
        <cfvo type="num" val="0"/>
        <cfvo type="formula" val="$H$21*$H$21/$F$21"/>
        <color theme="5" tint="0.59999389629810485"/>
      </dataBar>
      <extLst>
        <ext xmlns:x14="http://schemas.microsoft.com/office/spreadsheetml/2009/9/main" uri="{B025F937-C7B1-47D3-B67F-A62EFF666E3E}">
          <x14:id>{86271857-FD20-4A3D-836E-2BBE85F2536E}</x14:id>
        </ext>
      </extLst>
    </cfRule>
  </conditionalFormatting>
  <conditionalFormatting sqref="D22">
    <cfRule type="dataBar" priority="235">
      <dataBar>
        <cfvo type="num" val="0"/>
        <cfvo type="formula" val="$D$22*$D$22/$B$22"/>
        <color theme="5" tint="0.59999389629810485"/>
      </dataBar>
      <extLst>
        <ext xmlns:x14="http://schemas.microsoft.com/office/spreadsheetml/2009/9/main" uri="{B025F937-C7B1-47D3-B67F-A62EFF666E3E}">
          <x14:id>{ED332C07-5AF2-4666-8745-D48958F2C3CE}</x14:id>
        </ext>
      </extLst>
    </cfRule>
  </conditionalFormatting>
  <conditionalFormatting sqref="H22">
    <cfRule type="dataBar" priority="236">
      <dataBar>
        <cfvo type="num" val="0"/>
        <cfvo type="formula" val="$H$22*$H$22/$F$22"/>
        <color theme="5" tint="0.59999389629810485"/>
      </dataBar>
      <extLst>
        <ext xmlns:x14="http://schemas.microsoft.com/office/spreadsheetml/2009/9/main" uri="{B025F937-C7B1-47D3-B67F-A62EFF666E3E}">
          <x14:id>{51013E3B-A756-46BD-9E6E-75F4D8D04C68}</x14:id>
        </ext>
      </extLst>
    </cfRule>
  </conditionalFormatting>
  <conditionalFormatting sqref="E6:E38">
    <cfRule type="expression" dxfId="2" priority="11">
      <formula>IF(INDEX(#REF!,4,ROW(A6)-5)="yes",TRUE,FALSE)</formula>
    </cfRule>
  </conditionalFormatting>
  <conditionalFormatting sqref="I6:I38">
    <cfRule type="expression" dxfId="1" priority="10">
      <formula>IF(INDEX(#REF!,14,ROW(A6)-5)="yes",TRUE,FALSE)</formula>
    </cfRule>
  </conditionalFormatting>
  <dataValidations count="3">
    <dataValidation type="decimal" operator="greaterThanOrEqual" allowBlank="1" showInputMessage="1" showErrorMessage="1" errorTitle="Critères" error="Nombres positifs ou nuls uniquement !" sqref="D6:D38 H6:H38">
      <formula1>0</formula1>
    </dataValidation>
    <dataValidation type="list" showInputMessage="1" showErrorMessage="1" sqref="G2 C2 E2 I2">
      <formula1>"Measure,Rate"</formula1>
    </dataValidation>
    <dataValidation type="list" allowBlank="1" showInputMessage="1" showErrorMessage="1" sqref="B2 H2 F2 D2">
      <formula1>$A$6:$A$1011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445EB2-5CC7-4AC8-86EB-1F7D0397CDD0}">
            <x14:dataBar minLength="0" maxLength="100" gradient="0" negativeBarColorSameAsPositive="1">
              <x14:cfvo type="num">
                <xm:f>0</xm:f>
              </x14:cfvo>
              <x14:cfvo type="formula">
                <xm:f>$D$6*$D$6/$B$6</xm:f>
              </x14:cfvo>
              <x14:axisColor theme="0"/>
            </x14:dataBar>
          </x14:cfRule>
          <xm:sqref>D6</xm:sqref>
        </x14:conditionalFormatting>
        <x14:conditionalFormatting xmlns:xm="http://schemas.microsoft.com/office/excel/2006/main">
          <x14:cfRule type="dataBar" id="{D7417371-B782-4764-B020-35EE31DC3F49}">
            <x14:dataBar minLength="0" maxLength="100" gradient="0" negativeBarColorSameAsPositive="1">
              <x14:cfvo type="num">
                <xm:f>0</xm:f>
              </x14:cfvo>
              <x14:cfvo type="formula">
                <xm:f>$D$7*$D$7/$B$7</xm:f>
              </x14:cfvo>
              <x14:axisColor theme="0"/>
            </x14:dataBar>
          </x14:cfRule>
          <xm:sqref>D7</xm:sqref>
        </x14:conditionalFormatting>
        <x14:conditionalFormatting xmlns:xm="http://schemas.microsoft.com/office/excel/2006/main">
          <x14:cfRule type="dataBar" id="{720BA69D-F692-421B-A0C1-548B81BCEAA9}">
            <x14:dataBar minLength="0" maxLength="100" gradient="0" negativeBarColorSameAsPositive="1">
              <x14:cfvo type="num">
                <xm:f>0</xm:f>
              </x14:cfvo>
              <x14:cfvo type="formula">
                <xm:f>$D$8*$D$8/$B$8</xm:f>
              </x14:cfvo>
              <x14:axisColor theme="0"/>
            </x14:dataBar>
          </x14:cfRule>
          <xm:sqref>D8</xm:sqref>
        </x14:conditionalFormatting>
        <x14:conditionalFormatting xmlns:xm="http://schemas.microsoft.com/office/excel/2006/main">
          <x14:cfRule type="dataBar" id="{1E4744FB-26C2-48F2-A95D-0BBE29333C94}">
            <x14:dataBar minLength="0" maxLength="100" gradient="0" negativeBarColorSameAsPositive="1">
              <x14:cfvo type="num">
                <xm:f>0</xm:f>
              </x14:cfvo>
              <x14:cfvo type="formula">
                <xm:f>$D$16*$D$16/$B$16</xm:f>
              </x14:cfvo>
              <x14:axisColor theme="0"/>
            </x14:dataBar>
          </x14:cfRule>
          <xm:sqref>D16</xm:sqref>
        </x14:conditionalFormatting>
        <x14:conditionalFormatting xmlns:xm="http://schemas.microsoft.com/office/excel/2006/main">
          <x14:cfRule type="dataBar" id="{9487048D-3210-4C45-972E-BFFC7D16D362}">
            <x14:dataBar minLength="0" maxLength="100" gradient="0" negativeBarColorSameAsPositive="1">
              <x14:cfvo type="num">
                <xm:f>0</xm:f>
              </x14:cfvo>
              <x14:cfvo type="formula">
                <xm:f>$D$17*$D$17/$B$17</xm:f>
              </x14:cfvo>
              <x14:axisColor theme="0"/>
            </x14:dataBar>
          </x14:cfRule>
          <xm:sqref>D17</xm:sqref>
        </x14:conditionalFormatting>
        <x14:conditionalFormatting xmlns:xm="http://schemas.microsoft.com/office/excel/2006/main">
          <x14:cfRule type="dataBar" id="{33D3AE8B-FA7E-4387-B87B-7DEA60AB0F47}">
            <x14:dataBar minLength="0" maxLength="100" gradient="0" negativeBarColorSameAsPositive="1">
              <x14:cfvo type="num">
                <xm:f>0</xm:f>
              </x14:cfvo>
              <x14:cfvo type="formula">
                <xm:f>$D$18*$D$18/$B$18</xm:f>
              </x14:cfvo>
              <x14:axisColor theme="0"/>
            </x14:dataBar>
          </x14:cfRule>
          <xm:sqref>D18</xm:sqref>
        </x14:conditionalFormatting>
        <x14:conditionalFormatting xmlns:xm="http://schemas.microsoft.com/office/excel/2006/main">
          <x14:cfRule type="dataBar" id="{FA9F7586-A8CD-46E5-AD78-06A4533F88DF}">
            <x14:dataBar minLength="0" maxLength="100" gradient="0" negativeBarColorSameAsPositive="1">
              <x14:cfvo type="num">
                <xm:f>0</xm:f>
              </x14:cfvo>
              <x14:cfvo type="formula">
                <xm:f>$D$23*$D$23/$B$23</xm:f>
              </x14:cfvo>
              <x14:axisColor theme="0"/>
            </x14:dataBar>
          </x14:cfRule>
          <xm:sqref>D23</xm:sqref>
        </x14:conditionalFormatting>
        <x14:conditionalFormatting xmlns:xm="http://schemas.microsoft.com/office/excel/2006/main">
          <x14:cfRule type="dataBar" id="{FC046F4C-5B08-4DD4-838B-B110057FB655}">
            <x14:dataBar minLength="0" maxLength="100" gradient="0" negativeBarColorSameAsPositive="1">
              <x14:cfvo type="num">
                <xm:f>0</xm:f>
              </x14:cfvo>
              <x14:cfvo type="formula">
                <xm:f>$D$24*$D$24/$B$24</xm:f>
              </x14:cfvo>
              <x14:axisColor theme="0"/>
            </x14:dataBar>
          </x14:cfRule>
          <xm:sqref>D24</xm:sqref>
        </x14:conditionalFormatting>
        <x14:conditionalFormatting xmlns:xm="http://schemas.microsoft.com/office/excel/2006/main">
          <x14:cfRule type="dataBar" id="{6DADA71C-8C55-49C3-A21D-2AAAE96CDF6B}">
            <x14:dataBar minLength="0" maxLength="100" gradient="0" negativeBarColorSameAsPositive="1">
              <x14:cfvo type="num">
                <xm:f>0</xm:f>
              </x14:cfvo>
              <x14:cfvo type="formula">
                <xm:f>$D$25*$D$25/$B$25</xm:f>
              </x14:cfvo>
              <x14:axisColor theme="0"/>
            </x14:dataBar>
          </x14:cfRule>
          <xm:sqref>D25</xm:sqref>
        </x14:conditionalFormatting>
        <x14:conditionalFormatting xmlns:xm="http://schemas.microsoft.com/office/excel/2006/main">
          <x14:cfRule type="dataBar" id="{8F746CBD-40C0-49C9-85A7-291687F293F5}">
            <x14:dataBar minLength="0" maxLength="100" gradient="0" negativeBarColorSameAsPositive="1">
              <x14:cfvo type="num">
                <xm:f>0</xm:f>
              </x14:cfvo>
              <x14:cfvo type="formula">
                <xm:f>$D$26*$D$26/$B$26</xm:f>
              </x14:cfvo>
              <x14:axisColor theme="0"/>
            </x14:dataBar>
          </x14:cfRule>
          <xm:sqref>D26</xm:sqref>
        </x14:conditionalFormatting>
        <x14:conditionalFormatting xmlns:xm="http://schemas.microsoft.com/office/excel/2006/main">
          <x14:cfRule type="dataBar" id="{14FC215C-0193-4F82-9D30-4C9653FB5909}">
            <x14:dataBar minLength="0" maxLength="100" gradient="0" negativeBarColorSameAsPositive="1">
              <x14:cfvo type="num">
                <xm:f>0</xm:f>
              </x14:cfvo>
              <x14:cfvo type="formula">
                <xm:f>$D$27*$D$27/$B$27</xm:f>
              </x14:cfvo>
              <x14:axisColor theme="0"/>
            </x14:dataBar>
          </x14:cfRule>
          <xm:sqref>D27</xm:sqref>
        </x14:conditionalFormatting>
        <x14:conditionalFormatting xmlns:xm="http://schemas.microsoft.com/office/excel/2006/main">
          <x14:cfRule type="dataBar" id="{FBD5F065-95A4-40B4-B2C8-27C53BAAB9E5}">
            <x14:dataBar minLength="0" maxLength="100" gradient="0" negativeBarColorSameAsPositive="1">
              <x14:cfvo type="num">
                <xm:f>0</xm:f>
              </x14:cfvo>
              <x14:cfvo type="formula">
                <xm:f>$D$28*$D$28/$B$28</xm:f>
              </x14:cfvo>
              <x14:axisColor theme="0"/>
            </x14:dataBar>
          </x14:cfRule>
          <xm:sqref>D28</xm:sqref>
        </x14:conditionalFormatting>
        <x14:conditionalFormatting xmlns:xm="http://schemas.microsoft.com/office/excel/2006/main">
          <x14:cfRule type="dataBar" id="{87E4BD18-6A73-4866-AE84-A224525872A9}">
            <x14:dataBar minLength="0" maxLength="100" gradient="0" negativeBarColorSameAsPositive="1">
              <x14:cfvo type="num">
                <xm:f>0</xm:f>
              </x14:cfvo>
              <x14:cfvo type="formula">
                <xm:f>$D$29*$D$29/$B$29</xm:f>
              </x14:cfvo>
              <x14:axisColor theme="0"/>
            </x14:dataBar>
          </x14:cfRule>
          <xm:sqref>D29</xm:sqref>
        </x14:conditionalFormatting>
        <x14:conditionalFormatting xmlns:xm="http://schemas.microsoft.com/office/excel/2006/main">
          <x14:cfRule type="dataBar" id="{39D2E40F-38A1-480A-A08D-CD56305AB38D}">
            <x14:dataBar minLength="0" maxLength="100" gradient="0" negativeBarColorSameAsPositive="1">
              <x14:cfvo type="num">
                <xm:f>0</xm:f>
              </x14:cfvo>
              <x14:cfvo type="formula">
                <xm:f>$D$30*$D$30/$B$30</xm:f>
              </x14:cfvo>
              <x14:axisColor theme="0"/>
            </x14:dataBar>
          </x14:cfRule>
          <xm:sqref>D30</xm:sqref>
        </x14:conditionalFormatting>
        <x14:conditionalFormatting xmlns:xm="http://schemas.microsoft.com/office/excel/2006/main">
          <x14:cfRule type="dataBar" id="{5AA99D49-4C56-4FFE-9DEF-1784B30B98C9}">
            <x14:dataBar minLength="0" maxLength="100" gradient="0" negativeBarColorSameAsPositive="1">
              <x14:cfvo type="num">
                <xm:f>0</xm:f>
              </x14:cfvo>
              <x14:cfvo type="formula">
                <xm:f>$D$31*$D$31/$B$31</xm:f>
              </x14:cfvo>
              <x14:axisColor theme="0"/>
            </x14:dataBar>
          </x14:cfRule>
          <xm:sqref>D31</xm:sqref>
        </x14:conditionalFormatting>
        <x14:conditionalFormatting xmlns:xm="http://schemas.microsoft.com/office/excel/2006/main">
          <x14:cfRule type="dataBar" id="{334A8429-A142-497B-AEA4-046CE0E5B077}">
            <x14:dataBar minLength="0" maxLength="100" gradient="0" negativeBarColorSameAsPositive="1">
              <x14:cfvo type="num">
                <xm:f>0</xm:f>
              </x14:cfvo>
              <x14:cfvo type="formula">
                <xm:f>$D$32*$D$32/$B$32</xm:f>
              </x14:cfvo>
              <x14:axisColor theme="0"/>
            </x14:dataBar>
          </x14:cfRule>
          <xm:sqref>D32</xm:sqref>
        </x14:conditionalFormatting>
        <x14:conditionalFormatting xmlns:xm="http://schemas.microsoft.com/office/excel/2006/main">
          <x14:cfRule type="dataBar" id="{CB01384A-81B0-4879-AEE4-706FB6169859}">
            <x14:dataBar minLength="0" maxLength="100" gradient="0" negativeBarColorSameAsPositive="1">
              <x14:cfvo type="num">
                <xm:f>0</xm:f>
              </x14:cfvo>
              <x14:cfvo type="formula">
                <xm:f>$D$33*$D$33/$B$33</xm:f>
              </x14:cfvo>
              <x14:axisColor theme="0"/>
            </x14:dataBar>
          </x14:cfRule>
          <xm:sqref>D33</xm:sqref>
        </x14:conditionalFormatting>
        <x14:conditionalFormatting xmlns:xm="http://schemas.microsoft.com/office/excel/2006/main">
          <x14:cfRule type="dataBar" id="{D8E3F19A-F91E-4657-B133-A5139AB266ED}">
            <x14:dataBar minLength="0" maxLength="100" gradient="0" negativeBarColorSameAsPositive="1">
              <x14:cfvo type="num">
                <xm:f>0</xm:f>
              </x14:cfvo>
              <x14:cfvo type="formula">
                <xm:f>$D$34*$D$34/$B$34</xm:f>
              </x14:cfvo>
              <x14:axisColor theme="0"/>
            </x14:dataBar>
          </x14:cfRule>
          <xm:sqref>D34</xm:sqref>
        </x14:conditionalFormatting>
        <x14:conditionalFormatting xmlns:xm="http://schemas.microsoft.com/office/excel/2006/main">
          <x14:cfRule type="dataBar" id="{C4D17458-D748-4F73-9534-0DC864787507}">
            <x14:dataBar minLength="0" maxLength="100" gradient="0" negativeBarColorSameAsPositive="1">
              <x14:cfvo type="num">
                <xm:f>0</xm:f>
              </x14:cfvo>
              <x14:cfvo type="formula">
                <xm:f>$D$35*$D$35/$B$35</xm:f>
              </x14:cfvo>
              <x14:axisColor theme="0"/>
            </x14:dataBar>
          </x14:cfRule>
          <xm:sqref>D35</xm:sqref>
        </x14:conditionalFormatting>
        <x14:conditionalFormatting xmlns:xm="http://schemas.microsoft.com/office/excel/2006/main">
          <x14:cfRule type="dataBar" id="{993144E6-38EF-45FE-BD53-BAD3FDB32732}">
            <x14:dataBar minLength="0" maxLength="100" gradient="0" negativeBarColorSameAsPositive="1">
              <x14:cfvo type="num">
                <xm:f>0</xm:f>
              </x14:cfvo>
              <x14:cfvo type="formula">
                <xm:f>$D$36*$D$36/$B$36</xm:f>
              </x14:cfvo>
              <x14:axisColor theme="0"/>
            </x14:dataBar>
          </x14:cfRule>
          <xm:sqref>D36</xm:sqref>
        </x14:conditionalFormatting>
        <x14:conditionalFormatting xmlns:xm="http://schemas.microsoft.com/office/excel/2006/main">
          <x14:cfRule type="dataBar" id="{F1589FBF-050E-4B27-8DAA-404B5B4585E0}">
            <x14:dataBar minLength="0" maxLength="100" gradient="0" negativeBarColorSameAsPositive="1">
              <x14:cfvo type="num">
                <xm:f>0</xm:f>
              </x14:cfvo>
              <x14:cfvo type="formula">
                <xm:f>$D$37*$D$37/$B$37</xm:f>
              </x14:cfvo>
              <x14:axisColor theme="0"/>
            </x14:dataBar>
          </x14:cfRule>
          <xm:sqref>D37</xm:sqref>
        </x14:conditionalFormatting>
        <x14:conditionalFormatting xmlns:xm="http://schemas.microsoft.com/office/excel/2006/main">
          <x14:cfRule type="dataBar" id="{D9C05C32-411B-4F6C-AABD-AF741BCEBE8E}">
            <x14:dataBar minLength="0" maxLength="100" gradient="0" negativeBarColorSameAsPositive="1">
              <x14:cfvo type="num">
                <xm:f>0</xm:f>
              </x14:cfvo>
              <x14:cfvo type="formula">
                <xm:f>$D$38*$D$38/$B$38</xm:f>
              </x14:cfvo>
              <x14:axisColor theme="0"/>
            </x14:dataBar>
          </x14:cfRule>
          <xm:sqref>D38</xm:sqref>
        </x14:conditionalFormatting>
        <x14:conditionalFormatting xmlns:xm="http://schemas.microsoft.com/office/excel/2006/main">
          <x14:cfRule type="dataBar" id="{B5F2179C-54A3-4ECF-A759-915738926D28}">
            <x14:dataBar minLength="0" maxLength="100" gradient="0" negativeBarColorSameAsPositive="1">
              <x14:cfvo type="num">
                <xm:f>0</xm:f>
              </x14:cfvo>
              <x14:cfvo type="formula">
                <xm:f>$H$6*$H$6/$F$6</xm:f>
              </x14:cfvo>
              <x14:axisColor theme="0"/>
            </x14:dataBar>
          </x14:cfRule>
          <xm:sqref>H6</xm:sqref>
        </x14:conditionalFormatting>
        <x14:conditionalFormatting xmlns:xm="http://schemas.microsoft.com/office/excel/2006/main">
          <x14:cfRule type="dataBar" id="{AD9ABDEE-9DC9-4DD7-A53B-45B3C9060B0E}">
            <x14:dataBar minLength="0" maxLength="100" gradient="0" negativeBarColorSameAsPositive="1">
              <x14:cfvo type="num">
                <xm:f>0</xm:f>
              </x14:cfvo>
              <x14:cfvo type="formula">
                <xm:f>$H$7*$H$7/$F$7</xm:f>
              </x14:cfvo>
              <x14:axisColor theme="0"/>
            </x14:dataBar>
          </x14:cfRule>
          <xm:sqref>H7</xm:sqref>
        </x14:conditionalFormatting>
        <x14:conditionalFormatting xmlns:xm="http://schemas.microsoft.com/office/excel/2006/main">
          <x14:cfRule type="dataBar" id="{D3A5F956-E625-4F81-A8B8-1A410FFE78A1}">
            <x14:dataBar minLength="0" maxLength="100" gradient="0" negativeBarColorSameAsPositive="1">
              <x14:cfvo type="num">
                <xm:f>0</xm:f>
              </x14:cfvo>
              <x14:cfvo type="formula">
                <xm:f>$H$8*$H$8/$F$8</xm:f>
              </x14:cfvo>
              <x14:axisColor theme="0"/>
            </x14:dataBar>
          </x14:cfRule>
          <xm:sqref>H8</xm:sqref>
        </x14:conditionalFormatting>
        <x14:conditionalFormatting xmlns:xm="http://schemas.microsoft.com/office/excel/2006/main">
          <x14:cfRule type="dataBar" id="{1733F621-6526-4CE3-A097-49AEAD8BFB6D}">
            <x14:dataBar minLength="0" maxLength="100" gradient="0" negativeBarColorSameAsPositive="1">
              <x14:cfvo type="num">
                <xm:f>0</xm:f>
              </x14:cfvo>
              <x14:cfvo type="formula">
                <xm:f>$H$16*$H$16/$F$16</xm:f>
              </x14:cfvo>
              <x14:axisColor theme="0"/>
            </x14:dataBar>
          </x14:cfRule>
          <xm:sqref>H16</xm:sqref>
        </x14:conditionalFormatting>
        <x14:conditionalFormatting xmlns:xm="http://schemas.microsoft.com/office/excel/2006/main">
          <x14:cfRule type="dataBar" id="{2B3505A1-BEEF-4E90-A398-163EB2E63B7C}">
            <x14:dataBar minLength="0" maxLength="100" gradient="0" negativeBarColorSameAsPositive="1">
              <x14:cfvo type="num">
                <xm:f>0</xm:f>
              </x14:cfvo>
              <x14:cfvo type="formula">
                <xm:f>$H$17*$H$17/$F$17</xm:f>
              </x14:cfvo>
              <x14:axisColor theme="0"/>
            </x14:dataBar>
          </x14:cfRule>
          <xm:sqref>H17</xm:sqref>
        </x14:conditionalFormatting>
        <x14:conditionalFormatting xmlns:xm="http://schemas.microsoft.com/office/excel/2006/main">
          <x14:cfRule type="dataBar" id="{16A36E13-D26C-4318-8325-32525344E0A5}">
            <x14:dataBar minLength="0" maxLength="100" gradient="0" negativeBarColorSameAsPositive="1">
              <x14:cfvo type="num">
                <xm:f>0</xm:f>
              </x14:cfvo>
              <x14:cfvo type="formula">
                <xm:f>$H$18*$H$18/$F$18</xm:f>
              </x14:cfvo>
              <x14:axisColor theme="0"/>
            </x14:dataBar>
          </x14:cfRule>
          <xm:sqref>H18</xm:sqref>
        </x14:conditionalFormatting>
        <x14:conditionalFormatting xmlns:xm="http://schemas.microsoft.com/office/excel/2006/main">
          <x14:cfRule type="dataBar" id="{658AEEB5-3F95-4B74-885D-12D3C1205E5C}">
            <x14:dataBar minLength="0" maxLength="100" gradient="0" negativeBarColorSameAsPositive="1">
              <x14:cfvo type="num">
                <xm:f>0</xm:f>
              </x14:cfvo>
              <x14:cfvo type="formula">
                <xm:f>$H$23*$H$23/$F$23</xm:f>
              </x14:cfvo>
              <x14:axisColor theme="0"/>
            </x14:dataBar>
          </x14:cfRule>
          <xm:sqref>H23</xm:sqref>
        </x14:conditionalFormatting>
        <x14:conditionalFormatting xmlns:xm="http://schemas.microsoft.com/office/excel/2006/main">
          <x14:cfRule type="dataBar" id="{C0C8012C-9291-400A-89D9-B38FE153CBE5}">
            <x14:dataBar minLength="0" maxLength="100" gradient="0" negativeBarColorSameAsPositive="1">
              <x14:cfvo type="num">
                <xm:f>0</xm:f>
              </x14:cfvo>
              <x14:cfvo type="formula">
                <xm:f>$H$24*$H$24/$F$24</xm:f>
              </x14:cfvo>
              <x14:axisColor theme="0"/>
            </x14:dataBar>
          </x14:cfRule>
          <xm:sqref>H24</xm:sqref>
        </x14:conditionalFormatting>
        <x14:conditionalFormatting xmlns:xm="http://schemas.microsoft.com/office/excel/2006/main">
          <x14:cfRule type="dataBar" id="{7476FBB2-0217-4B32-B5AD-0CFEE9BB4DD8}">
            <x14:dataBar minLength="0" maxLength="100" gradient="0" negativeBarColorSameAsPositive="1">
              <x14:cfvo type="num">
                <xm:f>0</xm:f>
              </x14:cfvo>
              <x14:cfvo type="formula">
                <xm:f>$H$25*$H$25/$F$25</xm:f>
              </x14:cfvo>
              <x14:axisColor theme="0"/>
            </x14:dataBar>
          </x14:cfRule>
          <xm:sqref>H25</xm:sqref>
        </x14:conditionalFormatting>
        <x14:conditionalFormatting xmlns:xm="http://schemas.microsoft.com/office/excel/2006/main">
          <x14:cfRule type="dataBar" id="{D1831936-FED5-41C3-913E-32B5441A0E2D}">
            <x14:dataBar minLength="0" maxLength="100" gradient="0" negativeBarColorSameAsPositive="1">
              <x14:cfvo type="num">
                <xm:f>0</xm:f>
              </x14:cfvo>
              <x14:cfvo type="formula">
                <xm:f>$H$26*$H$26/$F$26</xm:f>
              </x14:cfvo>
              <x14:axisColor theme="0"/>
            </x14:dataBar>
          </x14:cfRule>
          <xm:sqref>H26</xm:sqref>
        </x14:conditionalFormatting>
        <x14:conditionalFormatting xmlns:xm="http://schemas.microsoft.com/office/excel/2006/main">
          <x14:cfRule type="dataBar" id="{94F28D8A-E368-4121-A348-1A1FF783A47C}">
            <x14:dataBar minLength="0" maxLength="100" gradient="0" negativeBarColorSameAsPositive="1">
              <x14:cfvo type="num">
                <xm:f>0</xm:f>
              </x14:cfvo>
              <x14:cfvo type="formula">
                <xm:f>$H$27*$H$27/$F$27</xm:f>
              </x14:cfvo>
              <x14:axisColor theme="0"/>
            </x14:dataBar>
          </x14:cfRule>
          <xm:sqref>H27</xm:sqref>
        </x14:conditionalFormatting>
        <x14:conditionalFormatting xmlns:xm="http://schemas.microsoft.com/office/excel/2006/main">
          <x14:cfRule type="dataBar" id="{694F12DB-0CEC-486E-B1DC-8848B2AD6CF0}">
            <x14:dataBar minLength="0" maxLength="100" gradient="0" negativeBarColorSameAsPositive="1">
              <x14:cfvo type="num">
                <xm:f>0</xm:f>
              </x14:cfvo>
              <x14:cfvo type="formula">
                <xm:f>$H$28*$H$28/$F$28</xm:f>
              </x14:cfvo>
              <x14:axisColor theme="0"/>
            </x14:dataBar>
          </x14:cfRule>
          <xm:sqref>H28</xm:sqref>
        </x14:conditionalFormatting>
        <x14:conditionalFormatting xmlns:xm="http://schemas.microsoft.com/office/excel/2006/main">
          <x14:cfRule type="dataBar" id="{1C14CF7A-423F-47EC-9455-FE85857ABE1A}">
            <x14:dataBar minLength="0" maxLength="100" gradient="0" negativeBarColorSameAsPositive="1">
              <x14:cfvo type="num">
                <xm:f>0</xm:f>
              </x14:cfvo>
              <x14:cfvo type="formula">
                <xm:f>$H$29*$H$29/$F$29</xm:f>
              </x14:cfvo>
              <x14:axisColor theme="0"/>
            </x14:dataBar>
          </x14:cfRule>
          <xm:sqref>H29</xm:sqref>
        </x14:conditionalFormatting>
        <x14:conditionalFormatting xmlns:xm="http://schemas.microsoft.com/office/excel/2006/main">
          <x14:cfRule type="dataBar" id="{D6A6F124-FCF6-4232-8BC6-767E0FF69958}">
            <x14:dataBar minLength="0" maxLength="100" gradient="0" negativeBarColorSameAsPositive="1">
              <x14:cfvo type="num">
                <xm:f>0</xm:f>
              </x14:cfvo>
              <x14:cfvo type="formula">
                <xm:f>$H$30*$H$30/$F$30</xm:f>
              </x14:cfvo>
              <x14:axisColor theme="0"/>
            </x14:dataBar>
          </x14:cfRule>
          <xm:sqref>H30</xm:sqref>
        </x14:conditionalFormatting>
        <x14:conditionalFormatting xmlns:xm="http://schemas.microsoft.com/office/excel/2006/main">
          <x14:cfRule type="dataBar" id="{67D6295F-6D1B-4C35-9A67-3044ED6BE59A}">
            <x14:dataBar minLength="0" maxLength="100" gradient="0" negativeBarColorSameAsPositive="1">
              <x14:cfvo type="num">
                <xm:f>0</xm:f>
              </x14:cfvo>
              <x14:cfvo type="formula">
                <xm:f>$H$31*$H$31/$F$31</xm:f>
              </x14:cfvo>
              <x14:axisColor theme="0"/>
            </x14:dataBar>
          </x14:cfRule>
          <xm:sqref>H31</xm:sqref>
        </x14:conditionalFormatting>
        <x14:conditionalFormatting xmlns:xm="http://schemas.microsoft.com/office/excel/2006/main">
          <x14:cfRule type="dataBar" id="{4DC7D5E1-9CCF-4726-BF3A-E96E9815D90B}">
            <x14:dataBar minLength="0" maxLength="100" gradient="0" negativeBarColorSameAsPositive="1">
              <x14:cfvo type="num">
                <xm:f>0</xm:f>
              </x14:cfvo>
              <x14:cfvo type="formula">
                <xm:f>$H$32*$H$32/$F$32</xm:f>
              </x14:cfvo>
              <x14:axisColor theme="0"/>
            </x14:dataBar>
          </x14:cfRule>
          <xm:sqref>H32</xm:sqref>
        </x14:conditionalFormatting>
        <x14:conditionalFormatting xmlns:xm="http://schemas.microsoft.com/office/excel/2006/main">
          <x14:cfRule type="dataBar" id="{E90DACF6-ECA8-43F8-B84B-F35C36184A24}">
            <x14:dataBar minLength="0" maxLength="100" gradient="0" negativeBarColorSameAsPositive="1">
              <x14:cfvo type="num">
                <xm:f>0</xm:f>
              </x14:cfvo>
              <x14:cfvo type="formula">
                <xm:f>$H$33*$H$33/$F$33</xm:f>
              </x14:cfvo>
              <x14:axisColor theme="0"/>
            </x14:dataBar>
          </x14:cfRule>
          <xm:sqref>H33</xm:sqref>
        </x14:conditionalFormatting>
        <x14:conditionalFormatting xmlns:xm="http://schemas.microsoft.com/office/excel/2006/main">
          <x14:cfRule type="dataBar" id="{1A8E544B-69EC-468E-BE95-5387F7105280}">
            <x14:dataBar minLength="0" maxLength="100" gradient="0" negativeBarColorSameAsPositive="1">
              <x14:cfvo type="num">
                <xm:f>0</xm:f>
              </x14:cfvo>
              <x14:cfvo type="formula">
                <xm:f>$H$34*$H$34/$F$34</xm:f>
              </x14:cfvo>
              <x14:axisColor theme="0"/>
            </x14:dataBar>
          </x14:cfRule>
          <xm:sqref>H34</xm:sqref>
        </x14:conditionalFormatting>
        <x14:conditionalFormatting xmlns:xm="http://schemas.microsoft.com/office/excel/2006/main">
          <x14:cfRule type="dataBar" id="{159D251D-E50E-4735-8385-60281EE516A2}">
            <x14:dataBar minLength="0" maxLength="100" gradient="0" negativeBarColorSameAsPositive="1">
              <x14:cfvo type="num">
                <xm:f>0</xm:f>
              </x14:cfvo>
              <x14:cfvo type="formula">
                <xm:f>$H$35*$H$35/$F$35</xm:f>
              </x14:cfvo>
              <x14:axisColor theme="0"/>
            </x14:dataBar>
          </x14:cfRule>
          <xm:sqref>H35</xm:sqref>
        </x14:conditionalFormatting>
        <x14:conditionalFormatting xmlns:xm="http://schemas.microsoft.com/office/excel/2006/main">
          <x14:cfRule type="dataBar" id="{08EAE02E-26CB-4A10-B1BF-30821B8B1878}">
            <x14:dataBar minLength="0" maxLength="100" gradient="0" negativeBarColorSameAsPositive="1">
              <x14:cfvo type="num">
                <xm:f>0</xm:f>
              </x14:cfvo>
              <x14:cfvo type="formula">
                <xm:f>$H$36*$H$36/$F$36</xm:f>
              </x14:cfvo>
              <x14:axisColor theme="0"/>
            </x14:dataBar>
          </x14:cfRule>
          <xm:sqref>H36</xm:sqref>
        </x14:conditionalFormatting>
        <x14:conditionalFormatting xmlns:xm="http://schemas.microsoft.com/office/excel/2006/main">
          <x14:cfRule type="dataBar" id="{8EA6DBC1-4DE6-403C-801C-5CF63A72B7BA}">
            <x14:dataBar minLength="0" maxLength="100" gradient="0" negativeBarColorSameAsPositive="1">
              <x14:cfvo type="num">
                <xm:f>0</xm:f>
              </x14:cfvo>
              <x14:cfvo type="formula">
                <xm:f>$H$37*$H$37/$F$37</xm:f>
              </x14:cfvo>
              <x14:axisColor theme="0"/>
            </x14:dataBar>
          </x14:cfRule>
          <xm:sqref>H37</xm:sqref>
        </x14:conditionalFormatting>
        <x14:conditionalFormatting xmlns:xm="http://schemas.microsoft.com/office/excel/2006/main">
          <x14:cfRule type="dataBar" id="{7A0DF7A4-11B4-4F12-A43E-EF7F7062F451}">
            <x14:dataBar minLength="0" maxLength="100" gradient="0" negativeBarColorSameAsPositive="1">
              <x14:cfvo type="num">
                <xm:f>0</xm:f>
              </x14:cfvo>
              <x14:cfvo type="formula">
                <xm:f>$H$38*$H$38/$F$38</xm:f>
              </x14:cfvo>
              <x14:axisColor theme="0"/>
            </x14:dataBar>
          </x14:cfRule>
          <xm:sqref>H38</xm:sqref>
        </x14:conditionalFormatting>
        <x14:conditionalFormatting xmlns:xm="http://schemas.microsoft.com/office/excel/2006/main">
          <x14:cfRule type="dataBar" id="{C21766A3-434F-4DBF-AD69-BA6805B4AF1F}">
            <x14:dataBar minLength="0" maxLength="100" gradient="0" negativeBarColorSameAsPositive="1">
              <x14:cfvo type="num">
                <xm:f>0</xm:f>
              </x14:cfvo>
              <x14:cfvo type="formula">
                <xm:f>$D$9*$D$9/$B$9</xm:f>
              </x14:cfvo>
              <x14:axisColor theme="0"/>
            </x14:dataBar>
          </x14:cfRule>
          <xm:sqref>D9</xm:sqref>
        </x14:conditionalFormatting>
        <x14:conditionalFormatting xmlns:xm="http://schemas.microsoft.com/office/excel/2006/main">
          <x14:cfRule type="dataBar" id="{F6EFEE73-F378-4750-9A8D-5323A9FE44D3}">
            <x14:dataBar minLength="0" maxLength="100" gradient="0" negativeBarColorSameAsPositive="1">
              <x14:cfvo type="num">
                <xm:f>0</xm:f>
              </x14:cfvo>
              <x14:cfvo type="formula">
                <xm:f>$H$9*$H$9/$F$9</xm:f>
              </x14:cfvo>
              <x14:axisColor theme="0"/>
            </x14:dataBar>
          </x14:cfRule>
          <xm:sqref>H9</xm:sqref>
        </x14:conditionalFormatting>
        <x14:conditionalFormatting xmlns:xm="http://schemas.microsoft.com/office/excel/2006/main">
          <x14:cfRule type="dataBar" id="{1AE9A89C-5932-4B89-A97C-846A263A5FD3}">
            <x14:dataBar minLength="0" maxLength="100" gradient="0" negativeBarColorSameAsPositive="1">
              <x14:cfvo type="num">
                <xm:f>0</xm:f>
              </x14:cfvo>
              <x14:cfvo type="formula">
                <xm:f>$D$10*$D$10/$B$10</xm:f>
              </x14:cfvo>
              <x14:axisColor theme="0"/>
            </x14:dataBar>
          </x14:cfRule>
          <xm:sqref>D10</xm:sqref>
        </x14:conditionalFormatting>
        <x14:conditionalFormatting xmlns:xm="http://schemas.microsoft.com/office/excel/2006/main">
          <x14:cfRule type="dataBar" id="{3DCFEE77-D1DE-4499-B382-1F76E21068A5}">
            <x14:dataBar minLength="0" maxLength="100" gradient="0" negativeBarColorSameAsPositive="1">
              <x14:cfvo type="num">
                <xm:f>0</xm:f>
              </x14:cfvo>
              <x14:cfvo type="formula">
                <xm:f>$H$10*$H$10/$F$10</xm:f>
              </x14:cfvo>
              <x14:axisColor theme="0"/>
            </x14:dataBar>
          </x14:cfRule>
          <xm:sqref>H10</xm:sqref>
        </x14:conditionalFormatting>
        <x14:conditionalFormatting xmlns:xm="http://schemas.microsoft.com/office/excel/2006/main">
          <x14:cfRule type="dataBar" id="{D2B8DFA2-B712-4003-9D56-8A8198F68A93}">
            <x14:dataBar minLength="0" maxLength="100" gradient="0" negativeBarColorSameAsPositive="1">
              <x14:cfvo type="num">
                <xm:f>0</xm:f>
              </x14:cfvo>
              <x14:cfvo type="formula">
                <xm:f>$D$11*$D$11/$B$11</xm:f>
              </x14:cfvo>
              <x14:axisColor theme="0"/>
            </x14:dataBar>
          </x14:cfRule>
          <xm:sqref>D11</xm:sqref>
        </x14:conditionalFormatting>
        <x14:conditionalFormatting xmlns:xm="http://schemas.microsoft.com/office/excel/2006/main">
          <x14:cfRule type="dataBar" id="{DD82F822-B4EB-4C66-837F-93F2FC765128}">
            <x14:dataBar minLength="0" maxLength="100" gradient="0" negativeBarColorSameAsPositive="1">
              <x14:cfvo type="num">
                <xm:f>0</xm:f>
              </x14:cfvo>
              <x14:cfvo type="formula">
                <xm:f>$H$11*$H$11/$F$11</xm:f>
              </x14:cfvo>
              <x14:axisColor theme="0"/>
            </x14:dataBar>
          </x14:cfRule>
          <xm:sqref>H11</xm:sqref>
        </x14:conditionalFormatting>
        <x14:conditionalFormatting xmlns:xm="http://schemas.microsoft.com/office/excel/2006/main">
          <x14:cfRule type="dataBar" id="{7ECC9854-8842-41B9-BFE9-8D7B2E8D5DC4}">
            <x14:dataBar minLength="0" maxLength="100" gradient="0" negativeBarColorSameAsPositive="1">
              <x14:cfvo type="num">
                <xm:f>0</xm:f>
              </x14:cfvo>
              <x14:cfvo type="formula">
                <xm:f>$D$12*$D$12/$B$12</xm:f>
              </x14:cfvo>
              <x14:axisColor theme="0"/>
            </x14:dataBar>
          </x14:cfRule>
          <xm:sqref>D12</xm:sqref>
        </x14:conditionalFormatting>
        <x14:conditionalFormatting xmlns:xm="http://schemas.microsoft.com/office/excel/2006/main">
          <x14:cfRule type="dataBar" id="{90A4FC10-2E88-45C6-8EB7-A4BF926D2D46}">
            <x14:dataBar minLength="0" maxLength="100" gradient="0" negativeBarColorSameAsPositive="1">
              <x14:cfvo type="num">
                <xm:f>0</xm:f>
              </x14:cfvo>
              <x14:cfvo type="formula">
                <xm:f>$H$12*$H$12/$F$12</xm:f>
              </x14:cfvo>
              <x14:axisColor theme="0"/>
            </x14:dataBar>
          </x14:cfRule>
          <xm:sqref>H12</xm:sqref>
        </x14:conditionalFormatting>
        <x14:conditionalFormatting xmlns:xm="http://schemas.microsoft.com/office/excel/2006/main">
          <x14:cfRule type="dataBar" id="{9E0FFCF5-C264-4CA8-91D6-CA1F9C389E43}">
            <x14:dataBar minLength="0" maxLength="100" gradient="0" negativeBarColorSameAsPositive="1">
              <x14:cfvo type="num">
                <xm:f>0</xm:f>
              </x14:cfvo>
              <x14:cfvo type="formula">
                <xm:f>$D$13*$D$13/$B$13</xm:f>
              </x14:cfvo>
              <x14:axisColor theme="0"/>
            </x14:dataBar>
          </x14:cfRule>
          <xm:sqref>D13</xm:sqref>
        </x14:conditionalFormatting>
        <x14:conditionalFormatting xmlns:xm="http://schemas.microsoft.com/office/excel/2006/main">
          <x14:cfRule type="dataBar" id="{AF296F2F-7742-40E6-83B0-BF15470948EC}">
            <x14:dataBar minLength="0" maxLength="100" gradient="0" negativeBarColorSameAsPositive="1">
              <x14:cfvo type="num">
                <xm:f>0</xm:f>
              </x14:cfvo>
              <x14:cfvo type="formula">
                <xm:f>$H$13*$H$13/$F$13</xm:f>
              </x14:cfvo>
              <x14:axisColor theme="0"/>
            </x14:dataBar>
          </x14:cfRule>
          <xm:sqref>H13</xm:sqref>
        </x14:conditionalFormatting>
        <x14:conditionalFormatting xmlns:xm="http://schemas.microsoft.com/office/excel/2006/main">
          <x14:cfRule type="dataBar" id="{C1390BCD-1246-45A2-85CC-9AD0268F8185}">
            <x14:dataBar minLength="0" maxLength="100" gradient="0" negativeBarColorSameAsPositive="1">
              <x14:cfvo type="num">
                <xm:f>0</xm:f>
              </x14:cfvo>
              <x14:cfvo type="formula">
                <xm:f>$D$14*$D$14/$B$14</xm:f>
              </x14:cfvo>
              <x14:axisColor theme="0"/>
            </x14:dataBar>
          </x14:cfRule>
          <xm:sqref>D14</xm:sqref>
        </x14:conditionalFormatting>
        <x14:conditionalFormatting xmlns:xm="http://schemas.microsoft.com/office/excel/2006/main">
          <x14:cfRule type="dataBar" id="{57CD69DB-FDB8-40E1-8697-0CFDB4DFB157}">
            <x14:dataBar minLength="0" maxLength="100" gradient="0" negativeBarColorSameAsPositive="1">
              <x14:cfvo type="num">
                <xm:f>0</xm:f>
              </x14:cfvo>
              <x14:cfvo type="formula">
                <xm:f>$H$14*$H$14/$F$14</xm:f>
              </x14:cfvo>
              <x14:axisColor theme="0"/>
            </x14:dataBar>
          </x14:cfRule>
          <xm:sqref>H14</xm:sqref>
        </x14:conditionalFormatting>
        <x14:conditionalFormatting xmlns:xm="http://schemas.microsoft.com/office/excel/2006/main">
          <x14:cfRule type="dataBar" id="{2B10518E-9220-441E-B8C3-DF11E36BF734}">
            <x14:dataBar minLength="0" maxLength="100" gradient="0" negativeBarColorSameAsPositive="1">
              <x14:cfvo type="num">
                <xm:f>0</xm:f>
              </x14:cfvo>
              <x14:cfvo type="formula">
                <xm:f>$D$15*$D$15/$B$15</xm:f>
              </x14:cfvo>
              <x14:axisColor theme="0"/>
            </x14:dataBar>
          </x14:cfRule>
          <xm:sqref>D15</xm:sqref>
        </x14:conditionalFormatting>
        <x14:conditionalFormatting xmlns:xm="http://schemas.microsoft.com/office/excel/2006/main">
          <x14:cfRule type="dataBar" id="{D1DD59F8-D2D7-4B25-B49A-B67130750B4E}">
            <x14:dataBar minLength="0" maxLength="100" gradient="0" negativeBarColorSameAsPositive="1">
              <x14:cfvo type="num">
                <xm:f>0</xm:f>
              </x14:cfvo>
              <x14:cfvo type="formula">
                <xm:f>$H$15*$H$15/$F$15</xm:f>
              </x14:cfvo>
              <x14:axisColor theme="0"/>
            </x14:dataBar>
          </x14:cfRule>
          <xm:sqref>H15</xm:sqref>
        </x14:conditionalFormatting>
        <x14:conditionalFormatting xmlns:xm="http://schemas.microsoft.com/office/excel/2006/main">
          <x14:cfRule type="dataBar" id="{6B4082E2-B57E-4AEE-AAD6-4002FE1A840D}">
            <x14:dataBar minLength="0" maxLength="100" gradient="0" negativeBarColorSameAsPositive="1">
              <x14:cfvo type="num">
                <xm:f>0</xm:f>
              </x14:cfvo>
              <x14:cfvo type="formula">
                <xm:f>$D$19*$D$19/$B$19</xm:f>
              </x14:cfvo>
              <x14:axisColor theme="0"/>
            </x14:dataBar>
          </x14:cfRule>
          <xm:sqref>D19</xm:sqref>
        </x14:conditionalFormatting>
        <x14:conditionalFormatting xmlns:xm="http://schemas.microsoft.com/office/excel/2006/main">
          <x14:cfRule type="dataBar" id="{2700B134-EF19-430D-9A0C-96DDD799D7AE}">
            <x14:dataBar minLength="0" maxLength="100" gradient="0" negativeBarColorSameAsPositive="1">
              <x14:cfvo type="num">
                <xm:f>0</xm:f>
              </x14:cfvo>
              <x14:cfvo type="formula">
                <xm:f>$H$19*$H$19/$F$19</xm:f>
              </x14:cfvo>
              <x14:axisColor theme="0"/>
            </x14:dataBar>
          </x14:cfRule>
          <xm:sqref>H19</xm:sqref>
        </x14:conditionalFormatting>
        <x14:conditionalFormatting xmlns:xm="http://schemas.microsoft.com/office/excel/2006/main">
          <x14:cfRule type="dataBar" id="{D6DDDEBC-6305-464C-89DD-B2642C2E47E3}">
            <x14:dataBar minLength="0" maxLength="100" gradient="0" negativeBarColorSameAsPositive="1">
              <x14:cfvo type="num">
                <xm:f>0</xm:f>
              </x14:cfvo>
              <x14:cfvo type="formula">
                <xm:f>$D$20*$D$20/$B$20</xm:f>
              </x14:cfvo>
              <x14:axisColor theme="0"/>
            </x14:dataBar>
          </x14:cfRule>
          <xm:sqref>D20</xm:sqref>
        </x14:conditionalFormatting>
        <x14:conditionalFormatting xmlns:xm="http://schemas.microsoft.com/office/excel/2006/main">
          <x14:cfRule type="dataBar" id="{DF1035B5-3605-4A05-A4A2-9D0F794A5D14}">
            <x14:dataBar minLength="0" maxLength="100" gradient="0" negativeBarColorSameAsPositive="1">
              <x14:cfvo type="num">
                <xm:f>0</xm:f>
              </x14:cfvo>
              <x14:cfvo type="formula">
                <xm:f>$H$20*$H$20/$F$20</xm:f>
              </x14:cfvo>
              <x14:axisColor theme="0"/>
            </x14:dataBar>
          </x14:cfRule>
          <xm:sqref>H20</xm:sqref>
        </x14:conditionalFormatting>
        <x14:conditionalFormatting xmlns:xm="http://schemas.microsoft.com/office/excel/2006/main">
          <x14:cfRule type="dataBar" id="{56E2D972-7816-483C-8023-38FA361717E4}">
            <x14:dataBar minLength="0" maxLength="100" gradient="0" negativeBarColorSameAsPositive="1">
              <x14:cfvo type="num">
                <xm:f>0</xm:f>
              </x14:cfvo>
              <x14:cfvo type="formula">
                <xm:f>$D$21*$D$21/$B$21</xm:f>
              </x14:cfvo>
              <x14:axisColor theme="0"/>
            </x14:dataBar>
          </x14:cfRule>
          <xm:sqref>D21</xm:sqref>
        </x14:conditionalFormatting>
        <x14:conditionalFormatting xmlns:xm="http://schemas.microsoft.com/office/excel/2006/main">
          <x14:cfRule type="dataBar" id="{86271857-FD20-4A3D-836E-2BBE85F2536E}">
            <x14:dataBar minLength="0" maxLength="100" gradient="0" negativeBarColorSameAsPositive="1">
              <x14:cfvo type="num">
                <xm:f>0</xm:f>
              </x14:cfvo>
              <x14:cfvo type="formula">
                <xm:f>$H$21*$H$21/$F$21</xm:f>
              </x14:cfvo>
              <x14:axisColor theme="0"/>
            </x14:dataBar>
          </x14:cfRule>
          <xm:sqref>H21</xm:sqref>
        </x14:conditionalFormatting>
        <x14:conditionalFormatting xmlns:xm="http://schemas.microsoft.com/office/excel/2006/main">
          <x14:cfRule type="dataBar" id="{ED332C07-5AF2-4666-8745-D48958F2C3CE}">
            <x14:dataBar minLength="0" maxLength="100" gradient="0" negativeBarColorSameAsPositive="1">
              <x14:cfvo type="num">
                <xm:f>0</xm:f>
              </x14:cfvo>
              <x14:cfvo type="formula">
                <xm:f>$D$22*$D$22/$B$22</xm:f>
              </x14:cfvo>
              <x14:axisColor theme="0"/>
            </x14:dataBar>
          </x14:cfRule>
          <xm:sqref>D22</xm:sqref>
        </x14:conditionalFormatting>
        <x14:conditionalFormatting xmlns:xm="http://schemas.microsoft.com/office/excel/2006/main">
          <x14:cfRule type="dataBar" id="{51013E3B-A756-46BD-9E6E-75F4D8D04C68}">
            <x14:dataBar minLength="0" maxLength="100" gradient="0" negativeBarColorSameAsPositive="1">
              <x14:cfvo type="num">
                <xm:f>0</xm:f>
              </x14:cfvo>
              <x14:cfvo type="formula">
                <xm:f>$H$22*$H$22/$F$22</xm:f>
              </x14:cfvo>
              <x14:axisColor theme="0"/>
            </x14:dataBar>
          </x14:cfRule>
          <xm:sqref>H22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I229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35" s="18" customFormat="1" ht="39.9" customHeight="1" x14ac:dyDescent="0.3">
      <c r="A1" s="18" t="s">
        <v>41</v>
      </c>
      <c r="B1" s="18" t="s">
        <v>43</v>
      </c>
      <c r="C1" s="18" t="s">
        <v>36</v>
      </c>
      <c r="D1" s="18" t="s">
        <v>37</v>
      </c>
      <c r="E1" s="18" t="s">
        <v>38</v>
      </c>
      <c r="F1" s="48" t="s">
        <v>44</v>
      </c>
      <c r="G1" s="48" t="s">
        <v>45</v>
      </c>
      <c r="H1" s="48" t="s">
        <v>58</v>
      </c>
      <c r="I1" s="48" t="s">
        <v>60</v>
      </c>
      <c r="J1" s="48" t="s">
        <v>61</v>
      </c>
      <c r="K1" s="48" t="s">
        <v>16</v>
      </c>
      <c r="L1" s="48" t="s">
        <v>17</v>
      </c>
      <c r="M1" s="18" t="s">
        <v>18</v>
      </c>
      <c r="N1" s="18" t="s">
        <v>19</v>
      </c>
      <c r="O1" s="18" t="s">
        <v>20</v>
      </c>
      <c r="P1" s="48" t="s">
        <v>62</v>
      </c>
      <c r="Q1" s="48" t="s">
        <v>63</v>
      </c>
      <c r="R1" s="48" t="s">
        <v>64</v>
      </c>
      <c r="S1" s="48" t="s">
        <v>65</v>
      </c>
      <c r="T1" s="18" t="s">
        <v>21</v>
      </c>
      <c r="U1" s="18" t="s">
        <v>22</v>
      </c>
      <c r="V1" s="18" t="s">
        <v>23</v>
      </c>
      <c r="W1" s="18" t="s">
        <v>24</v>
      </c>
      <c r="X1" s="18" t="s">
        <v>25</v>
      </c>
      <c r="Y1" s="18" t="s">
        <v>26</v>
      </c>
      <c r="Z1" s="18" t="s">
        <v>27</v>
      </c>
      <c r="AA1" s="18" t="s">
        <v>28</v>
      </c>
      <c r="AB1" s="18" t="s">
        <v>29</v>
      </c>
      <c r="AC1" s="18" t="s">
        <v>30</v>
      </c>
      <c r="AD1" s="18" t="s">
        <v>31</v>
      </c>
      <c r="AE1" s="18" t="s">
        <v>32</v>
      </c>
      <c r="AF1" s="18" t="s">
        <v>33</v>
      </c>
      <c r="AG1" s="18" t="s">
        <v>34</v>
      </c>
      <c r="AH1" s="18" t="s">
        <v>35</v>
      </c>
      <c r="AI1" s="18" t="s">
        <v>40</v>
      </c>
    </row>
    <row r="2" spans="1:35" x14ac:dyDescent="0.3">
      <c r="A2" s="5">
        <v>1</v>
      </c>
      <c r="B2" s="19">
        <v>0</v>
      </c>
      <c r="C2" s="20">
        <v>442.85746073133146</v>
      </c>
      <c r="D2" s="20">
        <v>426.82227582090189</v>
      </c>
      <c r="E2" s="20">
        <v>766.21405434362157</v>
      </c>
      <c r="F2" s="49">
        <f>IFERROR(SUM(C2:E2),IF(Data!$B$2="",0,"-"))</f>
        <v>1635.8937908958551</v>
      </c>
      <c r="G2" s="50">
        <f>IFERROR(F2-Annex!$B$10,IF(Data!$B$2="",0,"-"))</f>
        <v>329.73579089585519</v>
      </c>
      <c r="H2" s="50" t="str">
        <f>IFERROR(-14000*(G2-INDEX(G:G,IFERROR(MATCH($B2-Annex!$B$11/60,$B:$B),2)))/(60*($B2-INDEX($B:$B,IFERROR(MATCH($B2-Annex!$B$11/60,$B:$B),2)))),IF(Data!$B$2="",0,"-"))</f>
        <v>-</v>
      </c>
      <c r="I2" s="50" t="str">
        <f>IFERROR(AVERAGE(INDEX(K:K,IFERROR(MATCH($B2-Annex!$B$4/60,$B:$B),2)):K2),IF(Data!$B$2="",0,"-"))</f>
        <v>-</v>
      </c>
      <c r="J2" s="50" t="str">
        <f>IFERROR(AVERAGE(INDEX(L:L,IFERROR(MATCH($B2-Annex!$B$4/60,$B:$B),2)):L2),IF(Data!$B$2="",0,"-"))</f>
        <v>-</v>
      </c>
      <c r="K2" s="50" t="str">
        <f>IFERROR((5.670373*10^-8*(M2+273.15)^4+((Annex!$B$5+Annex!$B$6)*(M2-O2)+Annex!$B$7*(M2-INDEX(M:M,IFERROR(MATCH($B2-Annex!$B$9/60,$B:$B),2)))/(60*($B2-INDEX($B:$B,IFERROR(MATCH($B2-Annex!$B$9/60,$B:$B),2)))))/Annex!$B$8)/1000,IF(Data!$B$2="",0,"-"))</f>
        <v>-</v>
      </c>
      <c r="L2" s="50" t="str">
        <f>IFERROR((5.670373*10^-8*(N2+273.15)^4+((Annex!$B$5+Annex!$B$6)*(N2-O2)+Annex!$B$7*(N2-INDEX(N:N,IFERROR(MATCH($B2-Annex!$B$9/60,$B:$B),2)))/(60*($B2-INDEX($B:$B,IFERROR(MATCH($B2-Annex!$B$9/60,$B:$B),2)))))/Annex!$B$8)/1000,IF(Data!$B$2="",0,"-"))</f>
        <v>-</v>
      </c>
      <c r="M2" s="20">
        <v>21.719000000000001</v>
      </c>
      <c r="N2" s="20">
        <v>19.236000000000001</v>
      </c>
      <c r="O2" s="20">
        <v>18.702999999999999</v>
      </c>
      <c r="P2" s="50" t="str">
        <f>IFERROR(AVERAGE(INDEX(R:R,IFERROR(MATCH($B2-Annex!$B$4/60,$B:$B),2)):R2),IF(Data!$B$2="",0,"-"))</f>
        <v>-</v>
      </c>
      <c r="Q2" s="50" t="str">
        <f>IFERROR(AVERAGE(INDEX(S:S,IFERROR(MATCH($B2-Annex!$B$4/60,$B:$B),2)):S2),IF(Data!$B$2="",0,"-"))</f>
        <v>-</v>
      </c>
      <c r="R2" s="50" t="str">
        <f>IFERROR((5.670373*10^-8*(T2+273.15)^4+((Annex!$B$5+Annex!$B$6)*(T2-V2)+Annex!$B$7*(T2-INDEX(T:T,IFERROR(MATCH($B2-Annex!$B$9/60,$B:$B),2)))/(60*($B2-INDEX($B:$B,IFERROR(MATCH($B2-Annex!$B$9/60,$B:$B),2)))))/Annex!$B$8)/1000,IF(Data!$B$2="",0,"-"))</f>
        <v>-</v>
      </c>
      <c r="S2" s="50" t="str">
        <f>IFERROR((5.670373*10^-8*(U2+273.15)^4+((Annex!$B$5+Annex!$B$6)*(U2-V2)+Annex!$B$7*(U2-INDEX(U:U,IFERROR(MATCH($B2-Annex!$B$9/60,$B:$B),2)))/(60*($B2-INDEX($B:$B,IFERROR(MATCH($B2-Annex!$B$9/60,$B:$B),2)))))/Annex!$B$8)/1000,IF(Data!$B$2="",0,"-"))</f>
        <v>-</v>
      </c>
      <c r="T2" s="20">
        <v>18.812999999999999</v>
      </c>
      <c r="U2" s="20">
        <v>18.206</v>
      </c>
      <c r="V2" s="20">
        <v>18.831</v>
      </c>
      <c r="W2" s="20">
        <v>18.702999999999999</v>
      </c>
      <c r="X2" s="20">
        <v>18.776</v>
      </c>
      <c r="Y2" s="20">
        <v>18.942</v>
      </c>
      <c r="Z2" s="20">
        <v>18.850000000000001</v>
      </c>
      <c r="AA2" s="20">
        <v>19.052</v>
      </c>
      <c r="AB2" s="20">
        <v>19.07</v>
      </c>
      <c r="AC2" s="20">
        <v>19.218</v>
      </c>
      <c r="AD2" s="20">
        <v>18.077000000000002</v>
      </c>
      <c r="AE2" s="20">
        <v>18.114000000000001</v>
      </c>
      <c r="AF2" s="20">
        <v>18.315999999999999</v>
      </c>
      <c r="AG2" s="20">
        <v>9.8999999999999993E+37</v>
      </c>
      <c r="AH2" s="20">
        <v>9.8999999999999993E+37</v>
      </c>
      <c r="AI2" s="20">
        <v>9.8999999999999993E+37</v>
      </c>
    </row>
    <row r="3" spans="1:35" x14ac:dyDescent="0.3">
      <c r="A3" s="5">
        <v>2</v>
      </c>
      <c r="B3" s="19">
        <v>9.1499998234212399E-2</v>
      </c>
      <c r="C3" s="20">
        <v>442.85990205542697</v>
      </c>
      <c r="D3" s="20">
        <v>426.82048613220172</v>
      </c>
      <c r="E3" s="20">
        <v>766.21467858024698</v>
      </c>
      <c r="F3" s="49">
        <f>IFERROR(SUM(C3:E3),IF(Data!$B$2="",0,"-"))</f>
        <v>1635.8950667678757</v>
      </c>
      <c r="G3" s="50">
        <f>IFERROR(F3-Annex!$B$10,IF(Data!$B$2="",0,"-"))</f>
        <v>329.73706676787583</v>
      </c>
      <c r="H3" s="50">
        <f>IFERROR(-14000*(G3-INDEX(G:G,IFERROR(MATCH($B3-Annex!$B$11/60,$B:$B),2)))/(60*($B3-INDEX($B:$B,IFERROR(MATCH($B3-Annex!$B$11/60,$B:$B),2)))),IF(Data!$B$2="",0,"-"))</f>
        <v>-3.2535899150633321</v>
      </c>
      <c r="I3" s="50">
        <f>IFERROR(AVERAGE(INDEX(K:K,IFERROR(MATCH($B3-Annex!$B$4/60,$B:$B),2)):K3),IF(Data!$B$2="",0,"-"))</f>
        <v>-1.4789402913975267</v>
      </c>
      <c r="J3" s="50">
        <f>IFERROR(AVERAGE(INDEX(L:L,IFERROR(MATCH($B3-Annex!$B$4/60,$B:$B),2)):L3),IF(Data!$B$2="",0,"-"))</f>
        <v>0.3528053571032676</v>
      </c>
      <c r="K3" s="50">
        <f>IFERROR((5.670373*10^-8*(M3+273.15)^4+((Annex!$B$5+Annex!$B$6)*(M3-O3)+Annex!$B$7*(M3-INDEX(M:M,IFERROR(MATCH($B3-Annex!$B$9/60,$B:$B),2)))/(60*($B3-INDEX($B:$B,IFERROR(MATCH($B3-Annex!$B$9/60,$B:$B),2)))))/Annex!$B$8)/1000,IF(Data!$B$2="",0,"-"))</f>
        <v>-1.4789402913975267</v>
      </c>
      <c r="L3" s="50">
        <f>IFERROR((5.670373*10^-8*(N3+273.15)^4+((Annex!$B$5+Annex!$B$6)*(N3-O3)+Annex!$B$7*(N3-INDEX(N:N,IFERROR(MATCH($B3-Annex!$B$9/60,$B:$B),2)))/(60*($B3-INDEX($B:$B,IFERROR(MATCH($B3-Annex!$B$9/60,$B:$B),2)))))/Annex!$B$8)/1000,IF(Data!$B$2="",0,"-"))</f>
        <v>0.3528053571032676</v>
      </c>
      <c r="M3" s="20">
        <v>19.677</v>
      </c>
      <c r="N3" s="20">
        <v>19.143999999999998</v>
      </c>
      <c r="O3" s="20">
        <v>18.666</v>
      </c>
      <c r="P3" s="50">
        <f>IFERROR(AVERAGE(INDEX(R:R,IFERROR(MATCH($B3-Annex!$B$4/60,$B:$B),2)):R3),IF(Data!$B$2="",0,"-"))</f>
        <v>0.33769177286985808</v>
      </c>
      <c r="Q3" s="50">
        <f>IFERROR(AVERAGE(INDEX(S:S,IFERROR(MATCH($B3-Annex!$B$4/60,$B:$B),2)):S3),IF(Data!$B$2="",0,"-"))</f>
        <v>0.37547733997809563</v>
      </c>
      <c r="R3" s="50">
        <f>IFERROR((5.670373*10^-8*(T3+273.15)^4+((Annex!$B$5+Annex!$B$6)*(T3-V3)+Annex!$B$7*(T3-INDEX(T:T,IFERROR(MATCH($B3-Annex!$B$9/60,$B:$B),2)))/(60*($B3-INDEX($B:$B,IFERROR(MATCH($B3-Annex!$B$9/60,$B:$B),2)))))/Annex!$B$8)/1000,IF(Data!$B$2="",0,"-"))</f>
        <v>0.33769177286985808</v>
      </c>
      <c r="S3" s="50">
        <f>IFERROR((5.670373*10^-8*(U3+273.15)^4+((Annex!$B$5+Annex!$B$6)*(U3-V3)+Annex!$B$7*(U3-INDEX(U:U,IFERROR(MATCH($B3-Annex!$B$9/60,$B:$B),2)))/(60*($B3-INDEX($B:$B,IFERROR(MATCH($B3-Annex!$B$9/60,$B:$B),2)))))/Annex!$B$8)/1000,IF(Data!$B$2="",0,"-"))</f>
        <v>0.37547733997809563</v>
      </c>
      <c r="T3" s="20">
        <v>18.739000000000001</v>
      </c>
      <c r="U3" s="20">
        <v>18.206</v>
      </c>
      <c r="V3" s="20">
        <v>18.795000000000002</v>
      </c>
      <c r="W3" s="20">
        <v>33.837000000000003</v>
      </c>
      <c r="X3" s="20">
        <v>29.763000000000002</v>
      </c>
      <c r="Y3" s="20">
        <v>23.050999999999998</v>
      </c>
      <c r="Z3" s="20">
        <v>20.652000000000001</v>
      </c>
      <c r="AA3" s="20">
        <v>18.978000000000002</v>
      </c>
      <c r="AB3" s="20">
        <v>19.126000000000001</v>
      </c>
      <c r="AC3" s="20">
        <v>19.273</v>
      </c>
      <c r="AD3" s="20">
        <v>17.966999999999999</v>
      </c>
      <c r="AE3" s="20">
        <v>18.151</v>
      </c>
      <c r="AF3" s="20">
        <v>18.28</v>
      </c>
      <c r="AG3" s="20">
        <v>9.8999999999999993E+37</v>
      </c>
      <c r="AH3" s="20">
        <v>578.06700000000001</v>
      </c>
      <c r="AI3" s="20">
        <v>209.08199999999999</v>
      </c>
    </row>
    <row r="4" spans="1:35" x14ac:dyDescent="0.3">
      <c r="A4" s="5">
        <v>3</v>
      </c>
      <c r="B4" s="19">
        <v>0.17483333009295166</v>
      </c>
      <c r="C4" s="20">
        <v>442.84049747608032</v>
      </c>
      <c r="D4" s="20">
        <v>426.81714925617285</v>
      </c>
      <c r="E4" s="20">
        <v>766.21148492592602</v>
      </c>
      <c r="F4" s="49">
        <f>IFERROR(SUM(C4:E4),IF(Data!$B$2="",0,"-"))</f>
        <v>1635.8691316581792</v>
      </c>
      <c r="G4" s="50">
        <f>IFERROR(F4-Annex!$B$10,IF(Data!$B$2="",0,"-"))</f>
        <v>329.71113165817928</v>
      </c>
      <c r="H4" s="50">
        <f>IFERROR(-14000*(G4-INDEX(G:G,IFERROR(MATCH($B4-Annex!$B$11/60,$B:$B),2)))/(60*($B4-INDEX($B:$B,IFERROR(MATCH($B4-Annex!$B$11/60,$B:$B),2)))),IF(Data!$B$2="",0,"-"))</f>
        <v>32.910327346157935</v>
      </c>
      <c r="I4" s="50">
        <f>IFERROR(AVERAGE(INDEX(K:K,IFERROR(MATCH($B4-Annex!$B$4/60,$B:$B),2)):K4),IF(Data!$B$2="",0,"-"))</f>
        <v>-0.99907824621095376</v>
      </c>
      <c r="J4" s="50">
        <f>IFERROR(AVERAGE(INDEX(L:L,IFERROR(MATCH($B4-Annex!$B$4/60,$B:$B),2)):L4),IF(Data!$B$2="",0,"-"))</f>
        <v>0.37278856581428299</v>
      </c>
      <c r="K4" s="50">
        <f>IFERROR((5.670373*10^-8*(M4+273.15)^4+((Annex!$B$5+Annex!$B$6)*(M4-O4)+Annex!$B$7*(M4-INDEX(M:M,IFERROR(MATCH($B4-Annex!$B$9/60,$B:$B),2)))/(60*($B4-INDEX($B:$B,IFERROR(MATCH($B4-Annex!$B$9/60,$B:$B),2)))))/Annex!$B$8)/1000,IF(Data!$B$2="",0,"-"))</f>
        <v>-0.51921620102438082</v>
      </c>
      <c r="L4" s="50">
        <f>IFERROR((5.670373*10^-8*(N4+273.15)^4+((Annex!$B$5+Annex!$B$6)*(N4-O4)+Annex!$B$7*(N4-INDEX(N:N,IFERROR(MATCH($B4-Annex!$B$9/60,$B:$B),2)))/(60*($B4-INDEX($B:$B,IFERROR(MATCH($B4-Annex!$B$9/60,$B:$B),2)))))/Annex!$B$8)/1000,IF(Data!$B$2="",0,"-"))</f>
        <v>0.39277177452529838</v>
      </c>
      <c r="M4" s="20">
        <v>19.724</v>
      </c>
      <c r="N4" s="20">
        <v>19.135999999999999</v>
      </c>
      <c r="O4" s="20">
        <v>18.620999999999999</v>
      </c>
      <c r="P4" s="50">
        <f>IFERROR(AVERAGE(INDEX(R:R,IFERROR(MATCH($B4-Annex!$B$4/60,$B:$B),2)):R4),IF(Data!$B$2="",0,"-"))</f>
        <v>0.34851151160988464</v>
      </c>
      <c r="Q4" s="50">
        <f>IFERROR(AVERAGE(INDEX(S:S,IFERROR(MATCH($B4-Annex!$B$4/60,$B:$B),2)):S4),IF(Data!$B$2="",0,"-"))</f>
        <v>0.35902942556326173</v>
      </c>
      <c r="R4" s="50">
        <f>IFERROR((5.670373*10^-8*(T4+273.15)^4+((Annex!$B$5+Annex!$B$6)*(T4-V4)+Annex!$B$7*(T4-INDEX(T:T,IFERROR(MATCH($B4-Annex!$B$9/60,$B:$B),2)))/(60*($B4-INDEX($B:$B,IFERROR(MATCH($B4-Annex!$B$9/60,$B:$B),2)))))/Annex!$B$8)/1000,IF(Data!$B$2="",0,"-"))</f>
        <v>0.3593312503499112</v>
      </c>
      <c r="S4" s="50">
        <f>IFERROR((5.670373*10^-8*(U4+273.15)^4+((Annex!$B$5+Annex!$B$6)*(U4-V4)+Annex!$B$7*(U4-INDEX(U:U,IFERROR(MATCH($B4-Annex!$B$9/60,$B:$B),2)))/(60*($B4-INDEX($B:$B,IFERROR(MATCH($B4-Annex!$B$9/60,$B:$B),2)))))/Annex!$B$8)/1000,IF(Data!$B$2="",0,"-"))</f>
        <v>0.34258151114842783</v>
      </c>
      <c r="T4" s="20">
        <v>18.713000000000001</v>
      </c>
      <c r="U4" s="20">
        <v>18.143000000000001</v>
      </c>
      <c r="V4" s="20">
        <v>18.75</v>
      </c>
      <c r="W4" s="20">
        <v>31.446000000000002</v>
      </c>
      <c r="X4" s="20">
        <v>27.716999999999999</v>
      </c>
      <c r="Y4" s="20">
        <v>23.57</v>
      </c>
      <c r="Z4" s="20">
        <v>21.012</v>
      </c>
      <c r="AA4" s="20">
        <v>19.706</v>
      </c>
      <c r="AB4" s="20">
        <v>19.466999999999999</v>
      </c>
      <c r="AC4" s="20">
        <v>19.908000000000001</v>
      </c>
      <c r="AD4" s="20">
        <v>17.922000000000001</v>
      </c>
      <c r="AE4" s="20">
        <v>18.106000000000002</v>
      </c>
      <c r="AF4" s="20">
        <v>18.198</v>
      </c>
      <c r="AG4" s="20">
        <v>9.8999999999999993E+37</v>
      </c>
      <c r="AH4" s="20">
        <v>304.84399999999999</v>
      </c>
      <c r="AI4" s="20">
        <v>289.202</v>
      </c>
    </row>
    <row r="5" spans="1:35" x14ac:dyDescent="0.3">
      <c r="A5" s="5">
        <v>4</v>
      </c>
      <c r="B5" s="19">
        <v>0.25816666195169091</v>
      </c>
      <c r="C5" s="20">
        <v>442.83971855092585</v>
      </c>
      <c r="D5" s="20">
        <v>426.81981864814816</v>
      </c>
      <c r="E5" s="20">
        <v>766.20766422222221</v>
      </c>
      <c r="F5" s="49">
        <f>IFERROR(SUM(C5:E5),IF(Data!$B$2="",0,"-"))</f>
        <v>1635.8672014212962</v>
      </c>
      <c r="G5" s="50">
        <f>IFERROR(F5-Annex!$B$10,IF(Data!$B$2="",0,"-"))</f>
        <v>329.70920142129626</v>
      </c>
      <c r="H5" s="50">
        <f>IFERROR(-14000*(G5-INDEX(G:G,IFERROR(MATCH($B5-Annex!$B$11/60,$B:$B),2)))/(60*($B5-INDEX($B:$B,IFERROR(MATCH($B5-Annex!$B$11/60,$B:$B),2)))),IF(Data!$B$2="",0,"-"))</f>
        <v>24.031804430188007</v>
      </c>
      <c r="I5" s="50">
        <f>IFERROR(AVERAGE(INDEX(K:K,IFERROR(MATCH($B5-Annex!$B$4/60,$B:$B),2)):K5),IF(Data!$B$2="",0,"-"))</f>
        <v>-0.75938029379817984</v>
      </c>
      <c r="J5" s="50">
        <f>IFERROR(AVERAGE(INDEX(L:L,IFERROR(MATCH($B5-Annex!$B$4/60,$B:$B),2)):L5),IF(Data!$B$2="",0,"-"))</f>
        <v>0.38173578015443632</v>
      </c>
      <c r="K5" s="50">
        <f>IFERROR((5.670373*10^-8*(M5+273.15)^4+((Annex!$B$5+Annex!$B$6)*(M5-O5)+Annex!$B$7*(M5-INDEX(M:M,IFERROR(MATCH($B5-Annex!$B$9/60,$B:$B),2)))/(60*($B5-INDEX($B:$B,IFERROR(MATCH($B5-Annex!$B$9/60,$B:$B),2)))))/Annex!$B$8)/1000,IF(Data!$B$2="",0,"-"))</f>
        <v>-0.27998438897263206</v>
      </c>
      <c r="L5" s="50">
        <f>IFERROR((5.670373*10^-8*(N5+273.15)^4+((Annex!$B$5+Annex!$B$6)*(N5-O5)+Annex!$B$7*(N5-INDEX(N:N,IFERROR(MATCH($B5-Annex!$B$9/60,$B:$B),2)))/(60*($B5-INDEX($B:$B,IFERROR(MATCH($B5-Annex!$B$9/60,$B:$B),2)))))/Annex!$B$8)/1000,IF(Data!$B$2="",0,"-"))</f>
        <v>0.39963020883474304</v>
      </c>
      <c r="M5" s="20">
        <v>19.521999999999998</v>
      </c>
      <c r="N5" s="20">
        <v>19.117999999999999</v>
      </c>
      <c r="O5" s="20">
        <v>18.658000000000001</v>
      </c>
      <c r="P5" s="50">
        <f>IFERROR(AVERAGE(INDEX(R:R,IFERROR(MATCH($B5-Annex!$B$4/60,$B:$B),2)):R5),IF(Data!$B$2="",0,"-"))</f>
        <v>0.36348263358403443</v>
      </c>
      <c r="Q5" s="50">
        <f>IFERROR(AVERAGE(INDEX(S:S,IFERROR(MATCH($B5-Annex!$B$4/60,$B:$B),2)):S5),IF(Data!$B$2="",0,"-"))</f>
        <v>0.36532302498822072</v>
      </c>
      <c r="R5" s="50">
        <f>IFERROR((5.670373*10^-8*(T5+273.15)^4+((Annex!$B$5+Annex!$B$6)*(T5-V5)+Annex!$B$7*(T5-INDEX(T:T,IFERROR(MATCH($B5-Annex!$B$9/60,$B:$B),2)))/(60*($B5-INDEX($B:$B,IFERROR(MATCH($B5-Annex!$B$9/60,$B:$B),2)))))/Annex!$B$8)/1000,IF(Data!$B$2="",0,"-"))</f>
        <v>0.39342487753233402</v>
      </c>
      <c r="S5" s="50">
        <f>IFERROR((5.670373*10^-8*(U5+273.15)^4+((Annex!$B$5+Annex!$B$6)*(U5-V5)+Annex!$B$7*(U5-INDEX(U:U,IFERROR(MATCH($B5-Annex!$B$9/60,$B:$B),2)))/(60*($B5-INDEX($B:$B,IFERROR(MATCH($B5-Annex!$B$9/60,$B:$B),2)))))/Annex!$B$8)/1000,IF(Data!$B$2="",0,"-"))</f>
        <v>0.37791022383813871</v>
      </c>
      <c r="T5" s="20">
        <v>18.768000000000001</v>
      </c>
      <c r="U5" s="20">
        <v>18.216000000000001</v>
      </c>
      <c r="V5" s="20">
        <v>18.823</v>
      </c>
      <c r="W5" s="20">
        <v>28.754000000000001</v>
      </c>
      <c r="X5" s="20">
        <v>26.298999999999999</v>
      </c>
      <c r="Y5" s="20">
        <v>23.242999999999999</v>
      </c>
      <c r="Z5" s="20">
        <v>21.103999999999999</v>
      </c>
      <c r="AA5" s="20">
        <v>19.742999999999999</v>
      </c>
      <c r="AB5" s="20">
        <v>19.596</v>
      </c>
      <c r="AC5" s="20">
        <v>20.533999999999999</v>
      </c>
      <c r="AD5" s="20">
        <v>17.940999999999999</v>
      </c>
      <c r="AE5" s="20">
        <v>18.123999999999999</v>
      </c>
      <c r="AF5" s="20">
        <v>18.253</v>
      </c>
      <c r="AG5" s="20">
        <v>66.983999999999995</v>
      </c>
      <c r="AH5" s="20">
        <v>-54.082999999999998</v>
      </c>
      <c r="AI5" s="20">
        <v>393.73700000000002</v>
      </c>
    </row>
    <row r="6" spans="1:35" x14ac:dyDescent="0.3">
      <c r="A6" s="5">
        <v>5</v>
      </c>
      <c r="B6" s="19">
        <v>0.35599999479018152</v>
      </c>
      <c r="C6" s="20">
        <v>442.84937847222221</v>
      </c>
      <c r="D6" s="20">
        <v>426.8139315555556</v>
      </c>
      <c r="E6" s="20">
        <v>766.21786133333342</v>
      </c>
      <c r="F6" s="49">
        <f>IFERROR(SUM(C6:E6),IF(Data!$B$2="",0,"-"))</f>
        <v>1635.8811713611112</v>
      </c>
      <c r="G6" s="50">
        <f>IFERROR(F6-Annex!$B$10,IF(Data!$B$2="",0,"-"))</f>
        <v>329.72317136111133</v>
      </c>
      <c r="H6" s="50">
        <f>IFERROR(-14000*(G6-INDEX(G:G,IFERROR(MATCH($B6-Annex!$B$11/60,$B:$B),2)))/(60*($B6-INDEX($B:$B,IFERROR(MATCH($B6-Annex!$B$11/60,$B:$B),2)))),IF(Data!$B$2="",0,"-"))</f>
        <v>8.2712307584068867</v>
      </c>
      <c r="I6" s="50">
        <f>IFERROR(AVERAGE(INDEX(K:K,IFERROR(MATCH($B6-Annex!$B$4/60,$B:$B),2)):K6),IF(Data!$B$2="",0,"-"))</f>
        <v>-0.4626931322784662</v>
      </c>
      <c r="J6" s="50">
        <f>IFERROR(AVERAGE(INDEX(L:L,IFERROR(MATCH($B6-Annex!$B$4/60,$B:$B),2)):L6),IF(Data!$B$2="",0,"-"))</f>
        <v>0.40392943457318886</v>
      </c>
      <c r="K6" s="50">
        <f>IFERROR((5.670373*10^-8*(M6+273.15)^4+((Annex!$B$5+Annex!$B$6)*(M6-O6)+Annex!$B$7*(M6-INDEX(M:M,IFERROR(MATCH($B6-Annex!$B$9/60,$B:$B),2)))/(60*($B6-INDEX($B:$B,IFERROR(MATCH($B6-Annex!$B$9/60,$B:$B),2)))))/Annex!$B$8)/1000,IF(Data!$B$2="",0,"-"))</f>
        <v>0.42736835228067488</v>
      </c>
      <c r="L6" s="50">
        <f>IFERROR((5.670373*10^-8*(N6+273.15)^4+((Annex!$B$5+Annex!$B$6)*(N6-O6)+Annex!$B$7*(N6-INDEX(N:N,IFERROR(MATCH($B6-Annex!$B$9/60,$B:$B),2)))/(60*($B6-INDEX($B:$B,IFERROR(MATCH($B6-Annex!$B$9/60,$B:$B),2)))))/Annex!$B$8)/1000,IF(Data!$B$2="",0,"-"))</f>
        <v>0.47051039782944643</v>
      </c>
      <c r="M6" s="20">
        <v>19.640999999999998</v>
      </c>
      <c r="N6" s="20">
        <v>19.199000000000002</v>
      </c>
      <c r="O6" s="20">
        <v>18.739000000000001</v>
      </c>
      <c r="P6" s="50">
        <f>IFERROR(AVERAGE(INDEX(R:R,IFERROR(MATCH($B6-Annex!$B$4/60,$B:$B),2)):R6),IF(Data!$B$2="",0,"-"))</f>
        <v>0.3799474412307115</v>
      </c>
      <c r="Q6" s="50">
        <f>IFERROR(AVERAGE(INDEX(S:S,IFERROR(MATCH($B6-Annex!$B$4/60,$B:$B),2)):S6),IF(Data!$B$2="",0,"-"))</f>
        <v>0.37741408384270958</v>
      </c>
      <c r="R6" s="50">
        <f>IFERROR((5.670373*10^-8*(T6+273.15)^4+((Annex!$B$5+Annex!$B$6)*(T6-V6)+Annex!$B$7*(T6-INDEX(T:T,IFERROR(MATCH($B6-Annex!$B$9/60,$B:$B),2)))/(60*($B6-INDEX($B:$B,IFERROR(MATCH($B6-Annex!$B$9/60,$B:$B),2)))))/Annex!$B$8)/1000,IF(Data!$B$2="",0,"-"))</f>
        <v>0.42934186417074272</v>
      </c>
      <c r="S6" s="50">
        <f>IFERROR((5.670373*10^-8*(U6+273.15)^4+((Annex!$B$5+Annex!$B$6)*(U6-V6)+Annex!$B$7*(U6-INDEX(U:U,IFERROR(MATCH($B6-Annex!$B$9/60,$B:$B),2)))/(60*($B6-INDEX($B:$B,IFERROR(MATCH($B6-Annex!$B$9/60,$B:$B),2)))))/Annex!$B$8)/1000,IF(Data!$B$2="",0,"-"))</f>
        <v>0.41368726040617604</v>
      </c>
      <c r="T6" s="20">
        <v>18.757999999999999</v>
      </c>
      <c r="U6" s="20">
        <v>18.224</v>
      </c>
      <c r="V6" s="20">
        <v>18.831</v>
      </c>
      <c r="W6" s="20">
        <v>25.725000000000001</v>
      </c>
      <c r="X6" s="20">
        <v>26.379000000000001</v>
      </c>
      <c r="Y6" s="20">
        <v>23.087</v>
      </c>
      <c r="Z6" s="20">
        <v>20.725999999999999</v>
      </c>
      <c r="AA6" s="20">
        <v>20.007999999999999</v>
      </c>
      <c r="AB6" s="20">
        <v>20.210999999999999</v>
      </c>
      <c r="AC6" s="20">
        <v>21.259</v>
      </c>
      <c r="AD6" s="20">
        <v>17.966999999999999</v>
      </c>
      <c r="AE6" s="20">
        <v>18.132999999999999</v>
      </c>
      <c r="AF6" s="20">
        <v>18.242999999999999</v>
      </c>
      <c r="AG6" s="20">
        <v>135.97999999999999</v>
      </c>
      <c r="AH6" s="20">
        <v>47.119</v>
      </c>
      <c r="AI6" s="20">
        <v>109.54600000000001</v>
      </c>
    </row>
    <row r="7" spans="1:35" x14ac:dyDescent="0.3">
      <c r="A7" s="5">
        <v>6</v>
      </c>
      <c r="B7" s="19">
        <v>0.45350000029429793</v>
      </c>
      <c r="C7" s="20">
        <v>442.84372683333328</v>
      </c>
      <c r="D7" s="20">
        <v>426.8096073333333</v>
      </c>
      <c r="E7" s="20">
        <v>766.21421300000009</v>
      </c>
      <c r="F7" s="49">
        <f>IFERROR(SUM(C7:E7),IF(Data!$B$2="",0,"-"))</f>
        <v>1635.8675471666666</v>
      </c>
      <c r="G7" s="50">
        <f>IFERROR(F7-Annex!$B$10,IF(Data!$B$2="",0,"-"))</f>
        <v>329.70954716666665</v>
      </c>
      <c r="H7" s="50">
        <f>IFERROR(-14000*(G7-INDEX(G:G,IFERROR(MATCH($B7-Annex!$B$11/60,$B:$B),2)))/(60*($B7-INDEX($B:$B,IFERROR(MATCH($B7-Annex!$B$11/60,$B:$B),2)))),IF(Data!$B$2="",0,"-"))</f>
        <v>13.50283750095832</v>
      </c>
      <c r="I7" s="50">
        <f>IFERROR(AVERAGE(INDEX(K:K,IFERROR(MATCH($B7-Annex!$B$4/60,$B:$B),2)):K7),IF(Data!$B$2="",0,"-"))</f>
        <v>-0.24080751692241459</v>
      </c>
      <c r="J7" s="50">
        <f>IFERROR(AVERAGE(INDEX(L:L,IFERROR(MATCH($B7-Annex!$B$4/60,$B:$B),2)):L7),IF(Data!$B$2="",0,"-"))</f>
        <v>0.41546511991798318</v>
      </c>
      <c r="K7" s="50">
        <f>IFERROR((5.670373*10^-8*(M7+273.15)^4+((Annex!$B$5+Annex!$B$6)*(M7-O7)+Annex!$B$7*(M7-INDEX(M:M,IFERROR(MATCH($B7-Annex!$B$9/60,$B:$B),2)))/(60*($B7-INDEX($B:$B,IFERROR(MATCH($B7-Annex!$B$9/60,$B:$B),2)))))/Annex!$B$8)/1000,IF(Data!$B$2="",0,"-"))</f>
        <v>0.64673494450179181</v>
      </c>
      <c r="L7" s="50">
        <f>IFERROR((5.670373*10^-8*(N7+273.15)^4+((Annex!$B$5+Annex!$B$6)*(N7-O7)+Annex!$B$7*(N7-INDEX(N:N,IFERROR(MATCH($B7-Annex!$B$9/60,$B:$B),2)))/(60*($B7-INDEX($B:$B,IFERROR(MATCH($B7-Annex!$B$9/60,$B:$B),2)))))/Annex!$B$8)/1000,IF(Data!$B$2="",0,"-"))</f>
        <v>0.46160786129716042</v>
      </c>
      <c r="M7" s="20">
        <v>19.88</v>
      </c>
      <c r="N7" s="20">
        <v>19.161999999999999</v>
      </c>
      <c r="O7" s="20">
        <v>18.666</v>
      </c>
      <c r="P7" s="50">
        <f>IFERROR(AVERAGE(INDEX(R:R,IFERROR(MATCH($B7-Annex!$B$4/60,$B:$B),2)):R7),IF(Data!$B$2="",0,"-"))</f>
        <v>0.3845835952306243</v>
      </c>
      <c r="Q7" s="50">
        <f>IFERROR(AVERAGE(INDEX(S:S,IFERROR(MATCH($B7-Annex!$B$4/60,$B:$B),2)):S7),IF(Data!$B$2="",0,"-"))</f>
        <v>0.37756115557293513</v>
      </c>
      <c r="R7" s="50">
        <f>IFERROR((5.670373*10^-8*(T7+273.15)^4+((Annex!$B$5+Annex!$B$6)*(T7-V7)+Annex!$B$7*(T7-INDEX(T:T,IFERROR(MATCH($B7-Annex!$B$9/60,$B:$B),2)))/(60*($B7-INDEX($B:$B,IFERROR(MATCH($B7-Annex!$B$9/60,$B:$B),2)))))/Annex!$B$8)/1000,IF(Data!$B$2="",0,"-"))</f>
        <v>0.40312821123027553</v>
      </c>
      <c r="S7" s="50">
        <f>IFERROR((5.670373*10^-8*(U7+273.15)^4+((Annex!$B$5+Annex!$B$6)*(U7-V7)+Annex!$B$7*(U7-INDEX(U:U,IFERROR(MATCH($B7-Annex!$B$9/60,$B:$B),2)))/(60*($B7-INDEX($B:$B,IFERROR(MATCH($B7-Annex!$B$9/60,$B:$B),2)))))/Annex!$B$8)/1000,IF(Data!$B$2="",0,"-"))</f>
        <v>0.37814944249383742</v>
      </c>
      <c r="T7" s="20">
        <v>18.757999999999999</v>
      </c>
      <c r="U7" s="20">
        <v>18.224</v>
      </c>
      <c r="V7" s="20">
        <v>18.831</v>
      </c>
      <c r="W7" s="20">
        <v>23.76</v>
      </c>
      <c r="X7" s="20">
        <v>26.143000000000001</v>
      </c>
      <c r="Y7" s="20">
        <v>21.884</v>
      </c>
      <c r="Z7" s="20">
        <v>20.045000000000002</v>
      </c>
      <c r="AA7" s="20">
        <v>19.806000000000001</v>
      </c>
      <c r="AB7" s="20">
        <v>20.082000000000001</v>
      </c>
      <c r="AC7" s="20">
        <v>21.939</v>
      </c>
      <c r="AD7" s="20">
        <v>17.984999999999999</v>
      </c>
      <c r="AE7" s="20">
        <v>18.096</v>
      </c>
      <c r="AF7" s="20">
        <v>18.224</v>
      </c>
      <c r="AG7" s="20">
        <v>9.8999999999999993E+37</v>
      </c>
      <c r="AH7" s="20">
        <v>218.99799999999999</v>
      </c>
      <c r="AI7" s="20">
        <v>44.152999999999999</v>
      </c>
    </row>
    <row r="8" spans="1:35" x14ac:dyDescent="0.3">
      <c r="A8" s="5">
        <v>7</v>
      </c>
      <c r="B8" s="19">
        <v>0.55049999384209514</v>
      </c>
      <c r="C8" s="20">
        <v>442.911541</v>
      </c>
      <c r="D8" s="20">
        <v>426.85266200000001</v>
      </c>
      <c r="E8" s="20">
        <v>766.21842400000003</v>
      </c>
      <c r="F8" s="49">
        <f>IFERROR(SUM(C8:E8),IF(Data!$B$2="",0,"-"))</f>
        <v>1635.9826269999999</v>
      </c>
      <c r="G8" s="50">
        <f>IFERROR(F8-Annex!$B$10,IF(Data!$B$2="",0,"-"))</f>
        <v>329.82462699999996</v>
      </c>
      <c r="H8" s="50">
        <f>IFERROR(-14000*(G8-INDEX(G:G,IFERROR(MATCH($B8-Annex!$B$11/60,$B:$B),2)))/(60*($B8-INDEX($B:$B,IFERROR(MATCH($B8-Annex!$B$11/60,$B:$B),2)))),IF(Data!$B$2="",0,"-"))</f>
        <v>-37.653813864334502</v>
      </c>
      <c r="I8" s="50">
        <f>IFERROR(AVERAGE(INDEX(K:K,IFERROR(MATCH($B8-Annex!$B$4/60,$B:$B),2)):K8),IF(Data!$B$2="",0,"-"))</f>
        <v>-0.1365862069067558</v>
      </c>
      <c r="J8" s="50">
        <f>IFERROR(AVERAGE(INDEX(L:L,IFERROR(MATCH($B8-Annex!$B$4/60,$B:$B),2)):L8),IF(Data!$B$2="",0,"-"))</f>
        <v>0.41205814889182063</v>
      </c>
      <c r="K8" s="50">
        <f>IFERROR((5.670373*10^-8*(M8+273.15)^4+((Annex!$B$5+Annex!$B$6)*(M8-O8)+Annex!$B$7*(M8-INDEX(M:M,IFERROR(MATCH($B8-Annex!$B$9/60,$B:$B),2)))/(60*($B8-INDEX($B:$B,IFERROR(MATCH($B8-Annex!$B$9/60,$B:$B),2)))))/Annex!$B$8)/1000,IF(Data!$B$2="",0,"-"))</f>
        <v>0.38452034317153816</v>
      </c>
      <c r="L8" s="50">
        <f>IFERROR((5.670373*10^-8*(N8+273.15)^4+((Annex!$B$5+Annex!$B$6)*(N8-O8)+Annex!$B$7*(N8-INDEX(N:N,IFERROR(MATCH($B8-Annex!$B$9/60,$B:$B),2)))/(60*($B8-INDEX($B:$B,IFERROR(MATCH($B8-Annex!$B$9/60,$B:$B),2)))))/Annex!$B$8)/1000,IF(Data!$B$2="",0,"-"))</f>
        <v>0.3950232937610077</v>
      </c>
      <c r="M8" s="20">
        <v>19.475000000000001</v>
      </c>
      <c r="N8" s="20">
        <v>19.106999999999999</v>
      </c>
      <c r="O8" s="20">
        <v>18.702999999999999</v>
      </c>
      <c r="P8" s="50">
        <f>IFERROR(AVERAGE(INDEX(R:R,IFERROR(MATCH($B8-Annex!$B$4/60,$B:$B),2)):R8),IF(Data!$B$2="",0,"-"))</f>
        <v>0.38057395730304405</v>
      </c>
      <c r="Q8" s="50">
        <f>IFERROR(AVERAGE(INDEX(S:S,IFERROR(MATCH($B8-Annex!$B$4/60,$B:$B),2)):S8),IF(Data!$B$2="",0,"-"))</f>
        <v>0.372371069318429</v>
      </c>
      <c r="R8" s="50">
        <f>IFERROR((5.670373*10^-8*(T8+273.15)^4+((Annex!$B$5+Annex!$B$6)*(T8-V8)+Annex!$B$7*(T8-INDEX(T:T,IFERROR(MATCH($B8-Annex!$B$9/60,$B:$B),2)))/(60*($B8-INDEX($B:$B,IFERROR(MATCH($B8-Annex!$B$9/60,$B:$B),2)))))/Annex!$B$8)/1000,IF(Data!$B$2="",0,"-"))</f>
        <v>0.3605257676651431</v>
      </c>
      <c r="S8" s="50">
        <f>IFERROR((5.670373*10^-8*(U8+273.15)^4+((Annex!$B$5+Annex!$B$6)*(U8-V8)+Annex!$B$7*(U8-INDEX(U:U,IFERROR(MATCH($B8-Annex!$B$9/60,$B:$B),2)))/(60*($B8-INDEX($B:$B,IFERROR(MATCH($B8-Annex!$B$9/60,$B:$B),2)))))/Annex!$B$8)/1000,IF(Data!$B$2="",0,"-"))</f>
        <v>0.34642063804589845</v>
      </c>
      <c r="T8" s="20">
        <v>18.666</v>
      </c>
      <c r="U8" s="20">
        <v>18.169</v>
      </c>
      <c r="V8" s="20">
        <v>18.831</v>
      </c>
      <c r="W8" s="20">
        <v>23.105</v>
      </c>
      <c r="X8" s="20">
        <v>25.106000000000002</v>
      </c>
      <c r="Y8" s="20">
        <v>21.24</v>
      </c>
      <c r="Z8" s="20">
        <v>20.283999999999999</v>
      </c>
      <c r="AA8" s="20">
        <v>19.952999999999999</v>
      </c>
      <c r="AB8" s="20">
        <v>20.045000000000002</v>
      </c>
      <c r="AC8" s="20">
        <v>22.704999999999998</v>
      </c>
      <c r="AD8" s="20">
        <v>17.949000000000002</v>
      </c>
      <c r="AE8" s="20">
        <v>18.059000000000001</v>
      </c>
      <c r="AF8" s="20">
        <v>18.224</v>
      </c>
      <c r="AG8" s="20">
        <v>-175.45599999999999</v>
      </c>
      <c r="AH8" s="20">
        <v>-180.39699999999999</v>
      </c>
      <c r="AI8" s="20">
        <v>-93.813999999999993</v>
      </c>
    </row>
    <row r="9" spans="1:35" x14ac:dyDescent="0.3">
      <c r="A9" s="5">
        <v>8</v>
      </c>
      <c r="B9" s="19">
        <v>0.63516666647046804</v>
      </c>
      <c r="C9" s="20">
        <v>442.87455</v>
      </c>
      <c r="D9" s="20">
        <v>426.80974800000001</v>
      </c>
      <c r="E9" s="20">
        <v>766.21842400000003</v>
      </c>
      <c r="F9" s="49">
        <f>IFERROR(SUM(C9:E9),IF(Data!$B$2="",0,"-"))</f>
        <v>1635.902722</v>
      </c>
      <c r="G9" s="50">
        <f>IFERROR(F9-Annex!$B$10,IF(Data!$B$2="",0,"-"))</f>
        <v>329.74472200000014</v>
      </c>
      <c r="H9" s="50">
        <f>IFERROR(-14000*(G9-INDEX(G:G,IFERROR(MATCH($B9-Annex!$B$11/60,$B:$B),2)))/(60*($B9-INDEX($B:$B,IFERROR(MATCH($B9-Annex!$B$11/60,$B:$B),2)))),IF(Data!$B$2="",0,"-"))</f>
        <v>-3.2809094218816699</v>
      </c>
      <c r="I9" s="50">
        <f>IFERROR(AVERAGE(INDEX(K:K,IFERROR(MATCH($B9-Annex!$B$4/60,$B:$B),2)):K9),IF(Data!$B$2="",0,"-"))</f>
        <v>-6.9612732174076666E-2</v>
      </c>
      <c r="J9" s="50">
        <f>IFERROR(AVERAGE(INDEX(L:L,IFERROR(MATCH($B9-Annex!$B$4/60,$B:$B),2)):L9),IF(Data!$B$2="",0,"-"))</f>
        <v>0.41573437250608825</v>
      </c>
      <c r="K9" s="50">
        <f>IFERROR((5.670373*10^-8*(M9+273.15)^4+((Annex!$B$5+Annex!$B$6)*(M9-O9)+Annex!$B$7*(M9-INDEX(M:M,IFERROR(MATCH($B9-Annex!$B$9/60,$B:$B),2)))/(60*($B9-INDEX($B:$B,IFERROR(MATCH($B9-Annex!$B$9/60,$B:$B),2)))))/Annex!$B$8)/1000,IF(Data!$B$2="",0,"-"))</f>
        <v>0.33222811622199822</v>
      </c>
      <c r="L9" s="50">
        <f>IFERROR((5.670373*10^-8*(N9+273.15)^4+((Annex!$B$5+Annex!$B$6)*(N9-O9)+Annex!$B$7*(N9-INDEX(N:N,IFERROR(MATCH($B9-Annex!$B$9/60,$B:$B),2)))/(60*($B9-INDEX($B:$B,IFERROR(MATCH($B9-Annex!$B$9/60,$B:$B),2)))))/Annex!$B$8)/1000,IF(Data!$B$2="",0,"-"))</f>
        <v>0.43779171419169394</v>
      </c>
      <c r="M9" s="20">
        <v>19.603999999999999</v>
      </c>
      <c r="N9" s="20">
        <v>19.161999999999999</v>
      </c>
      <c r="O9" s="20">
        <v>18.739000000000001</v>
      </c>
      <c r="P9" s="50">
        <f>IFERROR(AVERAGE(INDEX(R:R,IFERROR(MATCH($B9-Annex!$B$4/60,$B:$B),2)):R9),IF(Data!$B$2="",0,"-"))</f>
        <v>0.38443592530256643</v>
      </c>
      <c r="Q9" s="50">
        <f>IFERROR(AVERAGE(INDEX(S:S,IFERROR(MATCH($B9-Annex!$B$4/60,$B:$B),2)):S9),IF(Data!$B$2="",0,"-"))</f>
        <v>0.37703271610203132</v>
      </c>
      <c r="R9" s="50">
        <f>IFERROR((5.670373*10^-8*(T9+273.15)^4+((Annex!$B$5+Annex!$B$6)*(T9-V9)+Annex!$B$7*(T9-INDEX(T:T,IFERROR(MATCH($B9-Annex!$B$9/60,$B:$B),2)))/(60*($B9-INDEX($B:$B,IFERROR(MATCH($B9-Annex!$B$9/60,$B:$B),2)))))/Annex!$B$8)/1000,IF(Data!$B$2="",0,"-"))</f>
        <v>0.4076077332997004</v>
      </c>
      <c r="S9" s="50">
        <f>IFERROR((5.670373*10^-8*(U9+273.15)^4+((Annex!$B$5+Annex!$B$6)*(U9-V9)+Annex!$B$7*(U9-INDEX(U:U,IFERROR(MATCH($B9-Annex!$B$9/60,$B:$B),2)))/(60*($B9-INDEX($B:$B,IFERROR(MATCH($B9-Annex!$B$9/60,$B:$B),2)))))/Annex!$B$8)/1000,IF(Data!$B$2="",0,"-"))</f>
        <v>0.40500259680364536</v>
      </c>
      <c r="T9" s="20">
        <v>18.757999999999999</v>
      </c>
      <c r="U9" s="20">
        <v>18.28</v>
      </c>
      <c r="V9" s="20">
        <v>18.831</v>
      </c>
      <c r="W9" s="20">
        <v>23.797000000000001</v>
      </c>
      <c r="X9" s="20">
        <v>27.161999999999999</v>
      </c>
      <c r="Y9" s="20">
        <v>21.829000000000001</v>
      </c>
      <c r="Z9" s="20">
        <v>21.681999999999999</v>
      </c>
      <c r="AA9" s="20">
        <v>20.725999999999999</v>
      </c>
      <c r="AB9" s="20">
        <v>20.56</v>
      </c>
      <c r="AC9" s="20">
        <v>23.396000000000001</v>
      </c>
      <c r="AD9" s="20">
        <v>18.021999999999998</v>
      </c>
      <c r="AE9" s="20">
        <v>18.169</v>
      </c>
      <c r="AF9" s="20">
        <v>18.28</v>
      </c>
      <c r="AG9" s="20">
        <v>302.98500000000001</v>
      </c>
      <c r="AH9" s="20">
        <v>9.8999999999999993E+37</v>
      </c>
      <c r="AI9" s="20">
        <v>9.8999999999999993E+37</v>
      </c>
    </row>
    <row r="10" spans="1:35" x14ac:dyDescent="0.3">
      <c r="A10" s="5">
        <v>9</v>
      </c>
      <c r="B10" s="19">
        <v>0.7324999978300184</v>
      </c>
      <c r="C10" s="20">
        <v>442.72406999999998</v>
      </c>
      <c r="D10" s="20">
        <v>426.79712799999999</v>
      </c>
      <c r="E10" s="20">
        <v>766.19232299999999</v>
      </c>
      <c r="F10" s="49">
        <f>IFERROR(SUM(C10:E10),IF(Data!$B$2="",0,"-"))</f>
        <v>1635.7135209999999</v>
      </c>
      <c r="G10" s="50">
        <f>IFERROR(F10-Annex!$B$10,IF(Data!$B$2="",0,"-"))</f>
        <v>329.555521</v>
      </c>
      <c r="H10" s="50">
        <f>IFERROR(-14000*(G10-INDEX(G:G,IFERROR(MATCH($B10-Annex!$B$11/60,$B:$B),2)))/(60*($B10-INDEX($B:$B,IFERROR(MATCH($B10-Annex!$B$11/60,$B:$B),2)))),IF(Data!$B$2="",0,"-"))</f>
        <v>57.423857780413734</v>
      </c>
      <c r="I10" s="50">
        <f>IFERROR(AVERAGE(INDEX(K:K,IFERROR(MATCH($B10-Annex!$B$4/60,$B:$B),2)):K10),IF(Data!$B$2="",0,"-"))</f>
        <v>0.23352148920552013</v>
      </c>
      <c r="J10" s="50">
        <f>IFERROR(AVERAGE(INDEX(L:L,IFERROR(MATCH($B10-Annex!$B$4/60,$B:$B),2)):L10),IF(Data!$B$2="",0,"-"))</f>
        <v>0.43114120892366153</v>
      </c>
      <c r="K10" s="50">
        <f>IFERROR((5.670373*10^-8*(M10+273.15)^4+((Annex!$B$5+Annex!$B$6)*(M10-O10)+Annex!$B$7*(M10-INDEX(M:M,IFERROR(MATCH($B10-Annex!$B$9/60,$B:$B),2)))/(60*($B10-INDEX($B:$B,IFERROR(MATCH($B10-Annex!$B$9/60,$B:$B),2)))))/Annex!$B$8)/1000,IF(Data!$B$2="",0,"-"))</f>
        <v>0.64299925825965054</v>
      </c>
      <c r="L10" s="50">
        <f>IFERROR((5.670373*10^-8*(N10+273.15)^4+((Annex!$B$5+Annex!$B$6)*(N10-O10)+Annex!$B$7*(N10-INDEX(N:N,IFERROR(MATCH($B10-Annex!$B$9/60,$B:$B),2)))/(60*($B10-INDEX($B:$B,IFERROR(MATCH($B10-Annex!$B$9/60,$B:$B),2)))))/Annex!$B$8)/1000,IF(Data!$B$2="",0,"-"))</f>
        <v>0.46065321202628079</v>
      </c>
      <c r="M10" s="20">
        <v>19.806000000000001</v>
      </c>
      <c r="N10" s="20">
        <v>19.143999999999998</v>
      </c>
      <c r="O10" s="20">
        <v>18.629000000000001</v>
      </c>
      <c r="P10" s="50">
        <f>IFERROR(AVERAGE(INDEX(R:R,IFERROR(MATCH($B10-Annex!$B$4/60,$B:$B),2)):R10),IF(Data!$B$2="",0,"-"))</f>
        <v>0.39515056525707049</v>
      </c>
      <c r="Q10" s="50">
        <f>IFERROR(AVERAGE(INDEX(S:S,IFERROR(MATCH($B10-Annex!$B$4/60,$B:$B),2)):S10),IF(Data!$B$2="",0,"-"))</f>
        <v>0.37803395167904336</v>
      </c>
      <c r="R10" s="50">
        <f>IFERROR((5.670373*10^-8*(T10+273.15)^4+((Annex!$B$5+Annex!$B$6)*(T10-V10)+Annex!$B$7*(T10-INDEX(T:T,IFERROR(MATCH($B10-Annex!$B$9/60,$B:$B),2)))/(60*($B10-INDEX($B:$B,IFERROR(MATCH($B10-Annex!$B$9/60,$B:$B),2)))))/Annex!$B$8)/1000,IF(Data!$B$2="",0,"-"))</f>
        <v>0.41269425255138592</v>
      </c>
      <c r="S10" s="50">
        <f>IFERROR((5.670373*10^-8*(U10+273.15)^4+((Annex!$B$5+Annex!$B$6)*(U10-V10)+Annex!$B$7*(U10-INDEX(U:U,IFERROR(MATCH($B10-Annex!$B$9/60,$B:$B),2)))/(60*($B10-INDEX($B:$B,IFERROR(MATCH($B10-Annex!$B$9/60,$B:$B),2)))))/Annex!$B$8)/1000,IF(Data!$B$2="",0,"-"))</f>
        <v>0.38248598901717962</v>
      </c>
      <c r="T10" s="20">
        <v>18.684000000000001</v>
      </c>
      <c r="U10" s="20">
        <v>18.187999999999999</v>
      </c>
      <c r="V10" s="20">
        <v>18.812999999999999</v>
      </c>
      <c r="W10" s="20">
        <v>23.087</v>
      </c>
      <c r="X10" s="20">
        <v>27.471</v>
      </c>
      <c r="Y10" s="20">
        <v>22.05</v>
      </c>
      <c r="Z10" s="20">
        <v>21.626999999999999</v>
      </c>
      <c r="AA10" s="20">
        <v>20.908999999999999</v>
      </c>
      <c r="AB10" s="20">
        <v>20.486000000000001</v>
      </c>
      <c r="AC10" s="20">
        <v>25.088000000000001</v>
      </c>
      <c r="AD10" s="20">
        <v>18.021999999999998</v>
      </c>
      <c r="AE10" s="20">
        <v>18.114000000000001</v>
      </c>
      <c r="AF10" s="20">
        <v>18.187999999999999</v>
      </c>
      <c r="AG10" s="20">
        <v>146.84899999999999</v>
      </c>
      <c r="AH10" s="20">
        <v>79.712999999999994</v>
      </c>
      <c r="AI10" s="20">
        <v>9.8999999999999993E+37</v>
      </c>
    </row>
    <row r="11" spans="1:35" x14ac:dyDescent="0.3">
      <c r="A11" s="5">
        <v>10</v>
      </c>
      <c r="B11" s="19">
        <v>0.81599999335594475</v>
      </c>
      <c r="C11" s="20">
        <v>442.83504499999998</v>
      </c>
      <c r="D11" s="20">
        <v>426.83583499999997</v>
      </c>
      <c r="E11" s="20">
        <v>766.18474000000003</v>
      </c>
      <c r="F11" s="49">
        <f>IFERROR(SUM(C11:E11),IF(Data!$B$2="",0,"-"))</f>
        <v>1635.8556199999998</v>
      </c>
      <c r="G11" s="50">
        <f>IFERROR(F11-Annex!$B$10,IF(Data!$B$2="",0,"-"))</f>
        <v>329.69761999999992</v>
      </c>
      <c r="H11" s="50">
        <f>IFERROR(-14000*(G11-INDEX(G:G,IFERROR(MATCH($B11-Annex!$B$11/60,$B:$B),2)))/(60*($B11-INDEX($B:$B,IFERROR(MATCH($B11-Annex!$B$11/60,$B:$B),2)))),IF(Data!$B$2="",0,"-"))</f>
        <v>10.914880439644074</v>
      </c>
      <c r="I11" s="50">
        <f>IFERROR(AVERAGE(INDEX(K:K,IFERROR(MATCH($B11-Annex!$B$4/60,$B:$B),2)):K11),IF(Data!$B$2="",0,"-"))</f>
        <v>0.3788777161655742</v>
      </c>
      <c r="J11" s="50">
        <f>IFERROR(AVERAGE(INDEX(L:L,IFERROR(MATCH($B11-Annex!$B$4/60,$B:$B),2)):L11),IF(Data!$B$2="",0,"-"))</f>
        <v>0.44518781754639808</v>
      </c>
      <c r="K11" s="50">
        <f>IFERROR((5.670373*10^-8*(M11+273.15)^4+((Annex!$B$5+Annex!$B$6)*(M11-O11)+Annex!$B$7*(M11-INDEX(M:M,IFERROR(MATCH($B11-Annex!$B$9/60,$B:$B),2)))/(60*($B11-INDEX($B:$B,IFERROR(MATCH($B11-Annex!$B$9/60,$B:$B),2)))))/Annex!$B$8)/1000,IF(Data!$B$2="",0,"-"))</f>
        <v>0.49827738769599789</v>
      </c>
      <c r="L11" s="50">
        <f>IFERROR((5.670373*10^-8*(N11+273.15)^4+((Annex!$B$5+Annex!$B$6)*(N11-O11)+Annex!$B$7*(N11-INDEX(N:N,IFERROR(MATCH($B11-Annex!$B$9/60,$B:$B),2)))/(60*($B11-INDEX($B:$B,IFERROR(MATCH($B11-Annex!$B$9/60,$B:$B),2)))))/Annex!$B$8)/1000,IF(Data!$B$2="",0,"-"))</f>
        <v>0.49109803488445425</v>
      </c>
      <c r="M11" s="20">
        <v>19.658999999999999</v>
      </c>
      <c r="N11" s="20">
        <v>19.254000000000001</v>
      </c>
      <c r="O11" s="20">
        <v>18.684000000000001</v>
      </c>
      <c r="P11" s="50">
        <f>IFERROR(AVERAGE(INDEX(R:R,IFERROR(MATCH($B11-Annex!$B$4/60,$B:$B),2)):R11),IF(Data!$B$2="",0,"-"))</f>
        <v>0.40263381282132604</v>
      </c>
      <c r="Q11" s="50">
        <f>IFERROR(AVERAGE(INDEX(S:S,IFERROR(MATCH($B11-Annex!$B$4/60,$B:$B),2)):S11),IF(Data!$B$2="",0,"-"))</f>
        <v>0.37651216340257909</v>
      </c>
      <c r="R11" s="50">
        <f>IFERROR((5.670373*10^-8*(T11+273.15)^4+((Annex!$B$5+Annex!$B$6)*(T11-V11)+Annex!$B$7*(T11-INDEX(T:T,IFERROR(MATCH($B11-Annex!$B$9/60,$B:$B),2)))/(60*($B11-INDEX($B:$B,IFERROR(MATCH($B11-Annex!$B$9/60,$B:$B),2)))))/Annex!$B$8)/1000,IF(Data!$B$2="",0,"-"))</f>
        <v>0.41171398329970044</v>
      </c>
      <c r="S11" s="50">
        <f>IFERROR((5.670373*10^-8*(U11+273.15)^4+((Annex!$B$5+Annex!$B$6)*(U11-V11)+Annex!$B$7*(U11-INDEX(U:U,IFERROR(MATCH($B11-Annex!$B$9/60,$B:$B),2)))/(60*($B11-INDEX($B:$B,IFERROR(MATCH($B11-Annex!$B$9/60,$B:$B),2)))))/Annex!$B$8)/1000,IF(Data!$B$2="",0,"-"))</f>
        <v>0.33192899321317776</v>
      </c>
      <c r="T11" s="20">
        <v>18.757999999999999</v>
      </c>
      <c r="U11" s="20">
        <v>18.187999999999999</v>
      </c>
      <c r="V11" s="20">
        <v>18.757999999999999</v>
      </c>
      <c r="W11" s="20">
        <v>22.850999999999999</v>
      </c>
      <c r="X11" s="20">
        <v>26.125</v>
      </c>
      <c r="Y11" s="20">
        <v>21.443000000000001</v>
      </c>
      <c r="Z11" s="20">
        <v>21.111999999999998</v>
      </c>
      <c r="AA11" s="20">
        <v>20.56</v>
      </c>
      <c r="AB11" s="20">
        <v>20.358000000000001</v>
      </c>
      <c r="AC11" s="20">
        <v>25.561</v>
      </c>
      <c r="AD11" s="20">
        <v>18.021999999999998</v>
      </c>
      <c r="AE11" s="20">
        <v>18.004000000000001</v>
      </c>
      <c r="AF11" s="20">
        <v>18.260999999999999</v>
      </c>
      <c r="AG11" s="20">
        <v>191.05500000000001</v>
      </c>
      <c r="AH11" s="20">
        <v>-149.51300000000001</v>
      </c>
      <c r="AI11" s="20">
        <v>41.564</v>
      </c>
    </row>
    <row r="12" spans="1:35" x14ac:dyDescent="0.3">
      <c r="A12" s="5">
        <v>11</v>
      </c>
      <c r="B12" s="19">
        <v>0.90083332965150476</v>
      </c>
      <c r="C12" s="20">
        <v>442.90733799999998</v>
      </c>
      <c r="D12" s="20">
        <v>426.77860900000002</v>
      </c>
      <c r="E12" s="20">
        <v>766.279044</v>
      </c>
      <c r="F12" s="49">
        <f>IFERROR(SUM(C12:E12),IF(Data!$B$2="",0,"-"))</f>
        <v>1635.9649909999998</v>
      </c>
      <c r="G12" s="50">
        <f>IFERROR(F12-Annex!$B$10,IF(Data!$B$2="",0,"-"))</f>
        <v>329.80699099999993</v>
      </c>
      <c r="H12" s="50">
        <f>IFERROR(-14000*(G12-INDEX(G:G,IFERROR(MATCH($B12-Annex!$B$11/60,$B:$B),2)))/(60*($B12-INDEX($B:$B,IFERROR(MATCH($B12-Annex!$B$11/60,$B:$B),2)))),IF(Data!$B$2="",0,"-"))</f>
        <v>-18.442210214623035</v>
      </c>
      <c r="I12" s="50">
        <f>IFERROR(AVERAGE(INDEX(K:K,IFERROR(MATCH($B12-Annex!$B$4/60,$B:$B),2)):K12),IF(Data!$B$2="",0,"-"))</f>
        <v>0.46619861110069366</v>
      </c>
      <c r="J12" s="50">
        <f>IFERROR(AVERAGE(INDEX(L:L,IFERROR(MATCH($B12-Annex!$B$4/60,$B:$B),2)):L12),IF(Data!$B$2="",0,"-"))</f>
        <v>0.44942637638020944</v>
      </c>
      <c r="K12" s="50">
        <f>IFERROR((5.670373*10^-8*(M12+273.15)^4+((Annex!$B$5+Annex!$B$6)*(M12-O12)+Annex!$B$7*(M12-INDEX(M:M,IFERROR(MATCH($B12-Annex!$B$9/60,$B:$B),2)))/(60*($B12-INDEX($B:$B,IFERROR(MATCH($B12-Annex!$B$9/60,$B:$B),2)))))/Annex!$B$8)/1000,IF(Data!$B$2="",0,"-"))</f>
        <v>0.33126187557320474</v>
      </c>
      <c r="L12" s="50">
        <f>IFERROR((5.670373*10^-8*(N12+273.15)^4+((Annex!$B$5+Annex!$B$6)*(N12-O12)+Annex!$B$7*(N12-INDEX(N:N,IFERROR(MATCH($B12-Annex!$B$9/60,$B:$B),2)))/(60*($B12-INDEX($B:$B,IFERROR(MATCH($B12-Annex!$B$9/60,$B:$B),2)))))/Annex!$B$8)/1000,IF(Data!$B$2="",0,"-"))</f>
        <v>0.42930012067142259</v>
      </c>
      <c r="M12" s="20">
        <v>19.548999999999999</v>
      </c>
      <c r="N12" s="20">
        <v>19.126000000000001</v>
      </c>
      <c r="O12" s="20">
        <v>18.684000000000001</v>
      </c>
      <c r="P12" s="50">
        <f>IFERROR(AVERAGE(INDEX(R:R,IFERROR(MATCH($B12-Annex!$B$4/60,$B:$B),2)):R12),IF(Data!$B$2="",0,"-"))</f>
        <v>0.40766693084608285</v>
      </c>
      <c r="Q12" s="50">
        <f>IFERROR(AVERAGE(INDEX(S:S,IFERROR(MATCH($B12-Annex!$B$4/60,$B:$B),2)):S12),IF(Data!$B$2="",0,"-"))</f>
        <v>0.37472407157503135</v>
      </c>
      <c r="R12" s="50">
        <f>IFERROR((5.670373*10^-8*(T12+273.15)^4+((Annex!$B$5+Annex!$B$6)*(T12-V12)+Annex!$B$7*(T12-INDEX(T:T,IFERROR(MATCH($B12-Annex!$B$9/60,$B:$B),2)))/(60*($B12-INDEX($B:$B,IFERROR(MATCH($B12-Annex!$B$9/60,$B:$B),2)))))/Annex!$B$8)/1000,IF(Data!$B$2="",0,"-"))</f>
        <v>0.42865670370563197</v>
      </c>
      <c r="S12" s="50">
        <f>IFERROR((5.670373*10^-8*(U12+273.15)^4+((Annex!$B$5+Annex!$B$6)*(U12-V12)+Annex!$B$7*(U12-INDEX(U:U,IFERROR(MATCH($B12-Annex!$B$9/60,$B:$B),2)))/(60*($B12-INDEX($B:$B,IFERROR(MATCH($B12-Annex!$B$9/60,$B:$B),2)))))/Annex!$B$8)/1000,IF(Data!$B$2="",0,"-"))</f>
        <v>0.36539358104530423</v>
      </c>
      <c r="T12" s="20">
        <v>18.721</v>
      </c>
      <c r="U12" s="20">
        <v>18.169</v>
      </c>
      <c r="V12" s="20">
        <v>18.757999999999999</v>
      </c>
      <c r="W12" s="20">
        <v>23.050999999999998</v>
      </c>
      <c r="X12" s="20">
        <v>25.106000000000002</v>
      </c>
      <c r="Y12" s="20">
        <v>22.396000000000001</v>
      </c>
      <c r="Z12" s="20">
        <v>21.663</v>
      </c>
      <c r="AA12" s="20">
        <v>21.074999999999999</v>
      </c>
      <c r="AB12" s="20">
        <v>20.652000000000001</v>
      </c>
      <c r="AC12" s="20">
        <v>26.015999999999998</v>
      </c>
      <c r="AD12" s="20">
        <v>18.004000000000001</v>
      </c>
      <c r="AE12" s="20">
        <v>18.096</v>
      </c>
      <c r="AF12" s="20">
        <v>18.206</v>
      </c>
      <c r="AG12" s="20">
        <v>404.79300000000001</v>
      </c>
      <c r="AH12" s="20">
        <v>9.8999999999999993E+37</v>
      </c>
      <c r="AI12" s="20">
        <v>6.9340000000000002</v>
      </c>
    </row>
    <row r="13" spans="1:35" x14ac:dyDescent="0.3">
      <c r="A13" s="5">
        <v>12</v>
      </c>
      <c r="B13" s="19">
        <v>0.98449999932199717</v>
      </c>
      <c r="C13" s="20">
        <v>442.80981700000001</v>
      </c>
      <c r="D13" s="20">
        <v>426.78366199999999</v>
      </c>
      <c r="E13" s="20">
        <v>766.19232299999999</v>
      </c>
      <c r="F13" s="49">
        <f>IFERROR(SUM(C13:E13),IF(Data!$B$2="",0,"-"))</f>
        <v>1635.7858019999999</v>
      </c>
      <c r="G13" s="50">
        <f>IFERROR(F13-Annex!$B$10,IF(Data!$B$2="",0,"-"))</f>
        <v>329.62780199999997</v>
      </c>
      <c r="H13" s="50">
        <f>IFERROR(-14000*(G13-INDEX(G:G,IFERROR(MATCH($B13-Annex!$B$11/60,$B:$B),2)))/(60*($B13-INDEX($B:$B,IFERROR(MATCH($B13-Annex!$B$11/60,$B:$B),2)))),IF(Data!$B$2="",0,"-"))</f>
        <v>25.594117877334995</v>
      </c>
      <c r="I13" s="50">
        <f>IFERROR(AVERAGE(INDEX(K:K,IFERROR(MATCH($B13-Annex!$B$4/60,$B:$B),2)):K13),IF(Data!$B$2="",0,"-"))</f>
        <v>0.46751785599604739</v>
      </c>
      <c r="J13" s="50">
        <f>IFERROR(AVERAGE(INDEX(L:L,IFERROR(MATCH($B13-Annex!$B$4/60,$B:$B),2)):L13),IF(Data!$B$2="",0,"-"))</f>
        <v>0.43950490555370303</v>
      </c>
      <c r="K13" s="50">
        <f>IFERROR((5.670373*10^-8*(M13+273.15)^4+((Annex!$B$5+Annex!$B$6)*(M13-O13)+Annex!$B$7*(M13-INDEX(M:M,IFERROR(MATCH($B13-Annex!$B$9/60,$B:$B),2)))/(60*($B13-INDEX($B:$B,IFERROR(MATCH($B13-Annex!$B$9/60,$B:$B),2)))))/Annex!$B$8)/1000,IF(Data!$B$2="",0,"-"))</f>
        <v>0.43660306654815073</v>
      </c>
      <c r="L13" s="50">
        <f>IFERROR((5.670373*10^-8*(N13+273.15)^4+((Annex!$B$5+Annex!$B$6)*(N13-O13)+Annex!$B$7*(N13-INDEX(N:N,IFERROR(MATCH($B13-Annex!$B$9/60,$B:$B),2)))/(60*($B13-INDEX($B:$B,IFERROR(MATCH($B13-Annex!$B$9/60,$B:$B),2)))))/Annex!$B$8)/1000,IF(Data!$B$2="",0,"-"))</f>
        <v>0.40106010204390169</v>
      </c>
      <c r="M13" s="20">
        <v>19.603999999999999</v>
      </c>
      <c r="N13" s="20">
        <v>19.181000000000001</v>
      </c>
      <c r="O13" s="20">
        <v>18.739000000000001</v>
      </c>
      <c r="P13" s="50">
        <f>IFERROR(AVERAGE(INDEX(R:R,IFERROR(MATCH($B13-Annex!$B$4/60,$B:$B),2)):R13),IF(Data!$B$2="",0,"-"))</f>
        <v>0.40470669786450542</v>
      </c>
      <c r="Q13" s="50">
        <f>IFERROR(AVERAGE(INDEX(S:S,IFERROR(MATCH($B13-Annex!$B$4/60,$B:$B),2)):S13),IF(Data!$B$2="",0,"-"))</f>
        <v>0.37195056097331974</v>
      </c>
      <c r="R13" s="50">
        <f>IFERROR((5.670373*10^-8*(T13+273.15)^4+((Annex!$B$5+Annex!$B$6)*(T13-V13)+Annex!$B$7*(T13-INDEX(T:T,IFERROR(MATCH($B13-Annex!$B$9/60,$B:$B),2)))/(60*($B13-INDEX($B:$B,IFERROR(MATCH($B13-Annex!$B$9/60,$B:$B),2)))))/Annex!$B$8)/1000,IF(Data!$B$2="",0,"-"))</f>
        <v>0.40862023329970043</v>
      </c>
      <c r="S13" s="50">
        <f>IFERROR((5.670373*10^-8*(U13+273.15)^4+((Annex!$B$5+Annex!$B$6)*(U13-V13)+Annex!$B$7*(U13-INDEX(U:U,IFERROR(MATCH($B13-Annex!$B$9/60,$B:$B),2)))/(60*($B13-INDEX($B:$B,IFERROR(MATCH($B13-Annex!$B$9/60,$B:$B),2)))))/Annex!$B$8)/1000,IF(Data!$B$2="",0,"-"))</f>
        <v>0.39427268619419514</v>
      </c>
      <c r="T13" s="20">
        <v>18.757999999999999</v>
      </c>
      <c r="U13" s="20">
        <v>18.224</v>
      </c>
      <c r="V13" s="20">
        <v>18.812999999999999</v>
      </c>
      <c r="W13" s="20">
        <v>25.506</v>
      </c>
      <c r="X13" s="20">
        <v>28.744</v>
      </c>
      <c r="Y13" s="20">
        <v>24.015000000000001</v>
      </c>
      <c r="Z13" s="20">
        <v>21.902999999999999</v>
      </c>
      <c r="AA13" s="20">
        <v>21.074999999999999</v>
      </c>
      <c r="AB13" s="20">
        <v>21.736999999999998</v>
      </c>
      <c r="AC13" s="20">
        <v>26.542999999999999</v>
      </c>
      <c r="AD13" s="20">
        <v>18.096</v>
      </c>
      <c r="AE13" s="20">
        <v>18.169</v>
      </c>
      <c r="AF13" s="20">
        <v>18.224</v>
      </c>
      <c r="AG13" s="20">
        <v>355.25099999999998</v>
      </c>
      <c r="AH13" s="20">
        <v>-53.780999999999999</v>
      </c>
      <c r="AI13" s="20">
        <v>-130.81200000000001</v>
      </c>
    </row>
    <row r="14" spans="1:35" x14ac:dyDescent="0.3">
      <c r="A14" s="5">
        <v>13</v>
      </c>
      <c r="B14" s="19">
        <v>1.0679999948479235</v>
      </c>
      <c r="C14" s="20">
        <v>442.85773799999998</v>
      </c>
      <c r="D14" s="20">
        <v>426.82825600000001</v>
      </c>
      <c r="E14" s="20">
        <v>766.21336899999994</v>
      </c>
      <c r="F14" s="49">
        <f>IFERROR(SUM(C14:E14),IF(Data!$B$2="",0,"-"))</f>
        <v>1635.899363</v>
      </c>
      <c r="G14" s="50">
        <f>IFERROR(F14-Annex!$B$10,IF(Data!$B$2="",0,"-"))</f>
        <v>329.74136300000009</v>
      </c>
      <c r="H14" s="50">
        <f>IFERROR(-14000*(G14-INDEX(G:G,IFERROR(MATCH($B14-Annex!$B$11/60,$B:$B),2)))/(60*($B14-INDEX($B:$B,IFERROR(MATCH($B14-Annex!$B$11/60,$B:$B),2)))),IF(Data!$B$2="",0,"-"))</f>
        <v>-1.2173760674932392</v>
      </c>
      <c r="I14" s="50">
        <f>IFERROR(AVERAGE(INDEX(K:K,IFERROR(MATCH($B14-Annex!$B$4/60,$B:$B),2)):K14),IF(Data!$B$2="",0,"-"))</f>
        <v>0.46166542958505657</v>
      </c>
      <c r="J14" s="50">
        <f>IFERROR(AVERAGE(INDEX(L:L,IFERROR(MATCH($B14-Annex!$B$4/60,$B:$B),2)):L14),IF(Data!$B$2="",0,"-"))</f>
        <v>0.43938113021820147</v>
      </c>
      <c r="K14" s="50">
        <f>IFERROR((5.670373*10^-8*(M14+273.15)^4+((Annex!$B$5+Annex!$B$6)*(M14-O14)+Annex!$B$7*(M14-INDEX(M:M,IFERROR(MATCH($B14-Annex!$B$9/60,$B:$B),2)))/(60*($B14-INDEX($B:$B,IFERROR(MATCH($B14-Annex!$B$9/60,$B:$B),2)))))/Annex!$B$8)/1000,IF(Data!$B$2="",0,"-"))</f>
        <v>0.60576795962485586</v>
      </c>
      <c r="L14" s="50">
        <f>IFERROR((5.670373*10^-8*(N14+273.15)^4+((Annex!$B$5+Annex!$B$6)*(N14-O14)+Annex!$B$7*(N14-INDEX(N:N,IFERROR(MATCH($B14-Annex!$B$9/60,$B:$B),2)))/(60*($B14-INDEX($B:$B,IFERROR(MATCH($B14-Annex!$B$9/60,$B:$B),2)))))/Annex!$B$8)/1000,IF(Data!$B$2="",0,"-"))</f>
        <v>0.46074143394864941</v>
      </c>
      <c r="M14" s="20">
        <v>19.788</v>
      </c>
      <c r="N14" s="20">
        <v>19.161999999999999</v>
      </c>
      <c r="O14" s="20">
        <v>18.666</v>
      </c>
      <c r="P14" s="50">
        <f>IFERROR(AVERAGE(INDEX(R:R,IFERROR(MATCH($B14-Annex!$B$4/60,$B:$B),2)):R14),IF(Data!$B$2="",0,"-"))</f>
        <v>0.40711120860823441</v>
      </c>
      <c r="Q14" s="50">
        <f>IFERROR(AVERAGE(INDEX(S:S,IFERROR(MATCH($B14-Annex!$B$4/60,$B:$B),2)):S14),IF(Data!$B$2="",0,"-"))</f>
        <v>0.37463285339570335</v>
      </c>
      <c r="R14" s="50">
        <f>IFERROR((5.670373*10^-8*(T14+273.15)^4+((Annex!$B$5+Annex!$B$6)*(T14-V14)+Annex!$B$7*(T14-INDEX(T:T,IFERROR(MATCH($B14-Annex!$B$9/60,$B:$B),2)))/(60*($B14-INDEX($B:$B,IFERROR(MATCH($B14-Annex!$B$9/60,$B:$B),2)))))/Annex!$B$8)/1000,IF(Data!$B$2="",0,"-"))</f>
        <v>0.41995978643637882</v>
      </c>
      <c r="S14" s="50">
        <f>IFERROR((5.670373*10^-8*(U14+273.15)^4+((Annex!$B$5+Annex!$B$6)*(U14-V14)+Annex!$B$7*(U14-INDEX(U:U,IFERROR(MATCH($B14-Annex!$B$9/60,$B:$B),2)))/(60*($B14-INDEX($B:$B,IFERROR(MATCH($B14-Annex!$B$9/60,$B:$B),2)))))/Annex!$B$8)/1000,IF(Data!$B$2="",0,"-"))</f>
        <v>0.39692548945052286</v>
      </c>
      <c r="T14" s="20">
        <v>18.739000000000001</v>
      </c>
      <c r="U14" s="20">
        <v>18.206</v>
      </c>
      <c r="V14" s="20">
        <v>18.757999999999999</v>
      </c>
      <c r="W14" s="20">
        <v>25.561</v>
      </c>
      <c r="X14" s="20">
        <v>27.015999999999998</v>
      </c>
      <c r="Y14" s="20">
        <v>25.215</v>
      </c>
      <c r="Z14" s="20">
        <v>22.76</v>
      </c>
      <c r="AA14" s="20">
        <v>21.204000000000001</v>
      </c>
      <c r="AB14" s="20">
        <v>21.498000000000001</v>
      </c>
      <c r="AC14" s="20">
        <v>27.416</v>
      </c>
      <c r="AD14" s="20">
        <v>18.151</v>
      </c>
      <c r="AE14" s="20">
        <v>18.151</v>
      </c>
      <c r="AF14" s="20">
        <v>18.260999999999999</v>
      </c>
      <c r="AG14" s="20">
        <v>132.102</v>
      </c>
      <c r="AH14" s="20">
        <v>68.409000000000006</v>
      </c>
      <c r="AI14" s="20">
        <v>43.433999999999997</v>
      </c>
    </row>
    <row r="15" spans="1:35" x14ac:dyDescent="0.3">
      <c r="A15" s="5">
        <v>14</v>
      </c>
      <c r="B15" s="19">
        <v>1.1608333338517696</v>
      </c>
      <c r="C15" s="20">
        <v>442.82242600000001</v>
      </c>
      <c r="D15" s="20">
        <v>426.794602</v>
      </c>
      <c r="E15" s="20">
        <v>766.20410400000003</v>
      </c>
      <c r="F15" s="49">
        <f>IFERROR(SUM(C15:E15),IF(Data!$B$2="",0,"-"))</f>
        <v>1635.821132</v>
      </c>
      <c r="G15" s="50">
        <f>IFERROR(F15-Annex!$B$10,IF(Data!$B$2="",0,"-"))</f>
        <v>329.66313200000013</v>
      </c>
      <c r="H15" s="50">
        <f>IFERROR(-14000*(G15-INDEX(G:G,IFERROR(MATCH($B15-Annex!$B$11/60,$B:$B),2)))/(60*($B15-INDEX($B:$B,IFERROR(MATCH($B15-Annex!$B$11/60,$B:$B),2)))),IF(Data!$B$2="",0,"-"))</f>
        <v>16.132898192779152</v>
      </c>
      <c r="I15" s="50">
        <f>IFERROR(AVERAGE(INDEX(K:K,IFERROR(MATCH($B15-Annex!$B$4/60,$B:$B),2)):K15),IF(Data!$B$2="",0,"-"))</f>
        <v>0.46220394936784748</v>
      </c>
      <c r="J15" s="50">
        <f>IFERROR(AVERAGE(INDEX(L:L,IFERROR(MATCH($B15-Annex!$B$4/60,$B:$B),2)):L15),IF(Data!$B$2="",0,"-"))</f>
        <v>0.44201290912272961</v>
      </c>
      <c r="K15" s="50">
        <f>IFERROR((5.670373*10^-8*(M15+273.15)^4+((Annex!$B$5+Annex!$B$6)*(M15-O15)+Annex!$B$7*(M15-INDEX(M:M,IFERROR(MATCH($B15-Annex!$B$9/60,$B:$B),2)))/(60*($B15-INDEX($B:$B,IFERROR(MATCH($B15-Annex!$B$9/60,$B:$B),2)))))/Annex!$B$8)/1000,IF(Data!$B$2="",0,"-"))</f>
        <v>0.38828998165107415</v>
      </c>
      <c r="L15" s="50">
        <f>IFERROR((5.670373*10^-8*(N15+273.15)^4+((Annex!$B$5+Annex!$B$6)*(N15-O15)+Annex!$B$7*(N15-INDEX(N:N,IFERROR(MATCH($B15-Annex!$B$9/60,$B:$B),2)))/(60*($B15-INDEX($B:$B,IFERROR(MATCH($B15-Annex!$B$9/60,$B:$B),2)))))/Annex!$B$8)/1000,IF(Data!$B$2="",0,"-"))</f>
        <v>0.41344574609270435</v>
      </c>
      <c r="M15" s="20">
        <v>19.457000000000001</v>
      </c>
      <c r="N15" s="20">
        <v>19.126000000000001</v>
      </c>
      <c r="O15" s="20">
        <v>18.646999999999998</v>
      </c>
      <c r="P15" s="50">
        <f>IFERROR(AVERAGE(INDEX(R:R,IFERROR(MATCH($B15-Annex!$B$4/60,$B:$B),2)):R15),IF(Data!$B$2="",0,"-"))</f>
        <v>0.40753063738047085</v>
      </c>
      <c r="Q15" s="50">
        <f>IFERROR(AVERAGE(INDEX(S:S,IFERROR(MATCH($B15-Annex!$B$4/60,$B:$B),2)):S15),IF(Data!$B$2="",0,"-"))</f>
        <v>0.37824710409896872</v>
      </c>
      <c r="R15" s="50">
        <f>IFERROR((5.670373*10^-8*(T15+273.15)^4+((Annex!$B$5+Annex!$B$6)*(T15-V15)+Annex!$B$7*(T15-INDEX(T:T,IFERROR(MATCH($B15-Annex!$B$9/60,$B:$B),2)))/(60*($B15-INDEX($B:$B,IFERROR(MATCH($B15-Annex!$B$9/60,$B:$B),2)))))/Annex!$B$8)/1000,IF(Data!$B$2="",0,"-"))</f>
        <v>0.36346176907079797</v>
      </c>
      <c r="S15" s="50">
        <f>IFERROR((5.670373*10^-8*(U15+273.15)^4+((Annex!$B$5+Annex!$B$6)*(U15-V15)+Annex!$B$7*(U15-INDEX(U:U,IFERROR(MATCH($B15-Annex!$B$9/60,$B:$B),2)))/(60*($B15-INDEX($B:$B,IFERROR(MATCH($B15-Annex!$B$9/60,$B:$B),2)))))/Annex!$B$8)/1000,IF(Data!$B$2="",0,"-"))</f>
        <v>0.37172039296875631</v>
      </c>
      <c r="T15" s="20">
        <v>18.666</v>
      </c>
      <c r="U15" s="20">
        <v>18.206</v>
      </c>
      <c r="V15" s="20">
        <v>18.702999999999999</v>
      </c>
      <c r="W15" s="20">
        <v>26.015999999999998</v>
      </c>
      <c r="X15" s="20">
        <v>27.744</v>
      </c>
      <c r="Y15" s="20">
        <v>24.306000000000001</v>
      </c>
      <c r="Z15" s="20">
        <v>22.504999999999999</v>
      </c>
      <c r="AA15" s="20">
        <v>20.707000000000001</v>
      </c>
      <c r="AB15" s="20">
        <v>21.847000000000001</v>
      </c>
      <c r="AC15" s="20">
        <v>28.326000000000001</v>
      </c>
      <c r="AD15" s="20">
        <v>18.077000000000002</v>
      </c>
      <c r="AE15" s="20">
        <v>18.151</v>
      </c>
      <c r="AF15" s="20">
        <v>18.187999999999999</v>
      </c>
      <c r="AG15" s="20">
        <v>305.685</v>
      </c>
      <c r="AH15" s="20">
        <v>-155.44</v>
      </c>
      <c r="AI15" s="20">
        <v>247.00200000000001</v>
      </c>
    </row>
    <row r="16" spans="1:35" x14ac:dyDescent="0.3">
      <c r="A16" s="5">
        <v>15</v>
      </c>
      <c r="B16" s="19">
        <v>1.2518333306070417</v>
      </c>
      <c r="C16" s="20">
        <v>442.84512899999999</v>
      </c>
      <c r="D16" s="20">
        <v>426.71381600000001</v>
      </c>
      <c r="E16" s="20">
        <v>766.19568600000002</v>
      </c>
      <c r="F16" s="49">
        <f>IFERROR(SUM(C16:E16),IF(Data!$B$2="",0,"-"))</f>
        <v>1635.754631</v>
      </c>
      <c r="G16" s="50">
        <f>IFERROR(F16-Annex!$B$10,IF(Data!$B$2="",0,"-"))</f>
        <v>329.59663100000012</v>
      </c>
      <c r="H16" s="50">
        <f>IFERROR(-14000*(G16-INDEX(G:G,IFERROR(MATCH($B16-Annex!$B$11/60,$B:$B),2)))/(60*($B16-INDEX($B:$B,IFERROR(MATCH($B16-Annex!$B$11/60,$B:$B),2)))),IF(Data!$B$2="",0,"-"))</f>
        <v>24.80670401954773</v>
      </c>
      <c r="I16" s="50">
        <f>IFERROR(AVERAGE(INDEX(K:K,IFERROR(MATCH($B16-Annex!$B$4/60,$B:$B),2)):K16),IF(Data!$B$2="",0,"-"))</f>
        <v>0.49077692824896213</v>
      </c>
      <c r="J16" s="50">
        <f>IFERROR(AVERAGE(INDEX(L:L,IFERROR(MATCH($B16-Annex!$B$4/60,$B:$B),2)):L16),IF(Data!$B$2="",0,"-"))</f>
        <v>0.44573997496977691</v>
      </c>
      <c r="K16" s="50">
        <f>IFERROR((5.670373*10^-8*(M16+273.15)^4+((Annex!$B$5+Annex!$B$6)*(M16-O16)+Annex!$B$7*(M16-INDEX(M:M,IFERROR(MATCH($B16-Annex!$B$9/60,$B:$B),2)))/(60*($B16-INDEX($B:$B,IFERROR(MATCH($B16-Annex!$B$9/60,$B:$B),2)))))/Annex!$B$8)/1000,IF(Data!$B$2="",0,"-"))</f>
        <v>0.53223896838980134</v>
      </c>
      <c r="L16" s="50">
        <f>IFERROR((5.670373*10^-8*(N16+273.15)^4+((Annex!$B$5+Annex!$B$6)*(N16-O16)+Annex!$B$7*(N16-INDEX(N:N,IFERROR(MATCH($B16-Annex!$B$9/60,$B:$B),2)))/(60*($B16-INDEX($B:$B,IFERROR(MATCH($B16-Annex!$B$9/60,$B:$B),2)))))/Annex!$B$8)/1000,IF(Data!$B$2="",0,"-"))</f>
        <v>0.46388117512102506</v>
      </c>
      <c r="M16" s="20">
        <v>19.88</v>
      </c>
      <c r="N16" s="20">
        <v>19.199000000000002</v>
      </c>
      <c r="O16" s="20">
        <v>18.629000000000001</v>
      </c>
      <c r="P16" s="50">
        <f>IFERROR(AVERAGE(INDEX(R:R,IFERROR(MATCH($B16-Annex!$B$4/60,$B:$B),2)):R16),IF(Data!$B$2="",0,"-"))</f>
        <v>0.40911185417471679</v>
      </c>
      <c r="Q16" s="50">
        <f>IFERROR(AVERAGE(INDEX(S:S,IFERROR(MATCH($B16-Annex!$B$4/60,$B:$B),2)):S16),IF(Data!$B$2="",0,"-"))</f>
        <v>0.37402921026674735</v>
      </c>
      <c r="R16" s="50">
        <f>IFERROR((5.670373*10^-8*(T16+273.15)^4+((Annex!$B$5+Annex!$B$6)*(T16-V16)+Annex!$B$7*(T16-INDEX(T:T,IFERROR(MATCH($B16-Annex!$B$9/60,$B:$B),2)))/(60*($B16-INDEX($B:$B,IFERROR(MATCH($B16-Annex!$B$9/60,$B:$B),2)))))/Annex!$B$8)/1000,IF(Data!$B$2="",0,"-"))</f>
        <v>0.41867625085942228</v>
      </c>
      <c r="S16" s="50">
        <f>IFERROR((5.670373*10^-8*(U16+273.15)^4+((Annex!$B$5+Annex!$B$6)*(U16-V16)+Annex!$B$7*(U16-INDEX(U:U,IFERROR(MATCH($B16-Annex!$B$9/60,$B:$B),2)))/(60*($B16-INDEX($B:$B,IFERROR(MATCH($B16-Annex!$B$9/60,$B:$B),2)))))/Annex!$B$8)/1000,IF(Data!$B$2="",0,"-"))</f>
        <v>0.37547733997809563</v>
      </c>
      <c r="T16" s="20">
        <v>18.757999999999999</v>
      </c>
      <c r="U16" s="20">
        <v>18.206</v>
      </c>
      <c r="V16" s="20">
        <v>18.795000000000002</v>
      </c>
      <c r="W16" s="20">
        <v>25.506</v>
      </c>
      <c r="X16" s="20">
        <v>27.616</v>
      </c>
      <c r="Y16" s="20">
        <v>23.213999999999999</v>
      </c>
      <c r="Z16" s="20">
        <v>22.013000000000002</v>
      </c>
      <c r="AA16" s="20">
        <v>20.928000000000001</v>
      </c>
      <c r="AB16" s="20">
        <v>21.423999999999999</v>
      </c>
      <c r="AC16" s="20">
        <v>28.670999999999999</v>
      </c>
      <c r="AD16" s="20">
        <v>18.169</v>
      </c>
      <c r="AE16" s="20">
        <v>18.206</v>
      </c>
      <c r="AF16" s="20">
        <v>18.260999999999999</v>
      </c>
      <c r="AG16" s="20">
        <v>-19.059000000000001</v>
      </c>
      <c r="AH16" s="20">
        <v>60.006</v>
      </c>
      <c r="AI16" s="20">
        <v>88.540999999999997</v>
      </c>
    </row>
    <row r="17" spans="1:35" x14ac:dyDescent="0.3">
      <c r="A17" s="5">
        <v>16</v>
      </c>
      <c r="B17" s="19">
        <v>1.3494999997783452</v>
      </c>
      <c r="C17" s="20">
        <v>442.836724</v>
      </c>
      <c r="D17" s="20">
        <v>426.79122999999998</v>
      </c>
      <c r="E17" s="20">
        <v>766.17800399999999</v>
      </c>
      <c r="F17" s="49">
        <f>IFERROR(SUM(C17:E17),IF(Data!$B$2="",0,"-"))</f>
        <v>1635.8059579999999</v>
      </c>
      <c r="G17" s="50">
        <f>IFERROR(F17-Annex!$B$10,IF(Data!$B$2="",0,"-"))</f>
        <v>329.64795800000002</v>
      </c>
      <c r="H17" s="50">
        <f>IFERROR(-14000*(G17-INDEX(G:G,IFERROR(MATCH($B17-Annex!$B$11/60,$B:$B),2)))/(60*($B17-INDEX($B:$B,IFERROR(MATCH($B17-Annex!$B$11/60,$B:$B),2)))),IF(Data!$B$2="",0,"-"))</f>
        <v>13.094195091893285</v>
      </c>
      <c r="I17" s="50">
        <f>IFERROR(AVERAGE(INDEX(K:K,IFERROR(MATCH($B17-Annex!$B$4/60,$B:$B),2)):K17),IF(Data!$B$2="",0,"-"))</f>
        <v>0.49251809162020666</v>
      </c>
      <c r="J17" s="50">
        <f>IFERROR(AVERAGE(INDEX(L:L,IFERROR(MATCH($B17-Annex!$B$4/60,$B:$B),2)):L17),IF(Data!$B$2="",0,"-"))</f>
        <v>0.44717002513762699</v>
      </c>
      <c r="K17" s="50">
        <f>IFERROR((5.670373*10^-8*(M17+273.15)^4+((Annex!$B$5+Annex!$B$6)*(M17-O17)+Annex!$B$7*(M17-INDEX(M:M,IFERROR(MATCH($B17-Annex!$B$9/60,$B:$B),2)))/(60*($B17-INDEX($B:$B,IFERROR(MATCH($B17-Annex!$B$9/60,$B:$B),2)))))/Annex!$B$8)/1000,IF(Data!$B$2="",0,"-"))</f>
        <v>0.65518740185836233</v>
      </c>
      <c r="L17" s="50">
        <f>IFERROR((5.670373*10^-8*(N17+273.15)^4+((Annex!$B$5+Annex!$B$6)*(N17-O17)+Annex!$B$7*(N17-INDEX(N:N,IFERROR(MATCH($B17-Annex!$B$9/60,$B:$B),2)))/(60*($B17-INDEX($B:$B,IFERROR(MATCH($B17-Annex!$B$9/60,$B:$B),2)))))/Annex!$B$8)/1000,IF(Data!$B$2="",0,"-"))</f>
        <v>0.47066356320123159</v>
      </c>
      <c r="M17" s="20">
        <v>19.824000000000002</v>
      </c>
      <c r="N17" s="20">
        <v>19.181000000000001</v>
      </c>
      <c r="O17" s="20">
        <v>18.629000000000001</v>
      </c>
      <c r="P17" s="50">
        <f>IFERROR(AVERAGE(INDEX(R:R,IFERROR(MATCH($B17-Annex!$B$4/60,$B:$B),2)):R17),IF(Data!$B$2="",0,"-"))</f>
        <v>0.4119913510810429</v>
      </c>
      <c r="Q17" s="50">
        <f>IFERROR(AVERAGE(INDEX(S:S,IFERROR(MATCH($B17-Annex!$B$4/60,$B:$B),2)):S17),IF(Data!$B$2="",0,"-"))</f>
        <v>0.37302797468973531</v>
      </c>
      <c r="R17" s="50">
        <f>IFERROR((5.670373*10^-8*(T17+273.15)^4+((Annex!$B$5+Annex!$B$6)*(T17-V17)+Annex!$B$7*(T17-INDEX(T:T,IFERROR(MATCH($B17-Annex!$B$9/60,$B:$B),2)))/(60*($B17-INDEX($B:$B,IFERROR(MATCH($B17-Annex!$B$9/60,$B:$B),2)))))/Annex!$B$8)/1000,IF(Data!$B$2="",0,"-"))</f>
        <v>0.43285073089566811</v>
      </c>
      <c r="S17" s="50">
        <f>IFERROR((5.670373*10^-8*(U17+273.15)^4+((Annex!$B$5+Annex!$B$6)*(U17-V17)+Annex!$B$7*(U17-INDEX(U:U,IFERROR(MATCH($B17-Annex!$B$9/60,$B:$B),2)))/(60*($B17-INDEX($B:$B,IFERROR(MATCH($B17-Annex!$B$9/60,$B:$B),2)))))/Annex!$B$8)/1000,IF(Data!$B$2="",0,"-"))</f>
        <v>0.37547733997809563</v>
      </c>
      <c r="T17" s="20">
        <v>18.721</v>
      </c>
      <c r="U17" s="20">
        <v>18.206</v>
      </c>
      <c r="V17" s="20">
        <v>18.795000000000002</v>
      </c>
      <c r="W17" s="20">
        <v>25.614999999999998</v>
      </c>
      <c r="X17" s="20">
        <v>25.488</v>
      </c>
      <c r="Y17" s="20">
        <v>23.341999999999999</v>
      </c>
      <c r="Z17" s="20">
        <v>22.942</v>
      </c>
      <c r="AA17" s="20">
        <v>21.681999999999999</v>
      </c>
      <c r="AB17" s="20">
        <v>21.866</v>
      </c>
      <c r="AC17" s="20">
        <v>29.599</v>
      </c>
      <c r="AD17" s="20">
        <v>18.242999999999999</v>
      </c>
      <c r="AE17" s="20">
        <v>18.187999999999999</v>
      </c>
      <c r="AF17" s="20">
        <v>18.242999999999999</v>
      </c>
      <c r="AG17" s="20">
        <v>-88.155000000000001</v>
      </c>
      <c r="AH17" s="20">
        <v>44.997999999999998</v>
      </c>
      <c r="AI17" s="20">
        <v>151.988</v>
      </c>
    </row>
    <row r="18" spans="1:35" x14ac:dyDescent="0.3">
      <c r="A18" s="5">
        <v>17</v>
      </c>
      <c r="B18" s="19">
        <v>1.4468333311378956</v>
      </c>
      <c r="C18" s="20">
        <v>442.876239</v>
      </c>
      <c r="D18" s="20">
        <v>426.82657599999999</v>
      </c>
      <c r="E18" s="20">
        <v>766.19989499999997</v>
      </c>
      <c r="F18" s="49">
        <f>IFERROR(SUM(C18:E18),IF(Data!$B$2="",0,"-"))</f>
        <v>1635.9027099999998</v>
      </c>
      <c r="G18" s="50">
        <f>IFERROR(F18-Annex!$B$10,IF(Data!$B$2="",0,"-"))</f>
        <v>329.74470999999994</v>
      </c>
      <c r="H18" s="50">
        <f>IFERROR(-14000*(G18-INDEX(G:G,IFERROR(MATCH($B18-Annex!$B$11/60,$B:$B),2)))/(60*($B18-INDEX($B:$B,IFERROR(MATCH($B18-Annex!$B$11/60,$B:$B),2)))),IF(Data!$B$2="",0,"-"))</f>
        <v>-4.6071954714642125</v>
      </c>
      <c r="I18" s="50">
        <f>IFERROR(AVERAGE(INDEX(K:K,IFERROR(MATCH($B18-Annex!$B$4/60,$B:$B),2)):K18),IF(Data!$B$2="",0,"-"))</f>
        <v>0.48958332065780436</v>
      </c>
      <c r="J18" s="50">
        <f>IFERROR(AVERAGE(INDEX(L:L,IFERROR(MATCH($B18-Annex!$B$4/60,$B:$B),2)):L18),IF(Data!$B$2="",0,"-"))</f>
        <v>0.43792232731618014</v>
      </c>
      <c r="K18" s="50">
        <f>IFERROR((5.670373*10^-8*(M18+273.15)^4+((Annex!$B$5+Annex!$B$6)*(M18-O18)+Annex!$B$7*(M18-INDEX(M:M,IFERROR(MATCH($B18-Annex!$B$9/60,$B:$B),2)))/(60*($B18-INDEX($B:$B,IFERROR(MATCH($B18-Annex!$B$9/60,$B:$B),2)))))/Annex!$B$8)/1000,IF(Data!$B$2="",0,"-"))</f>
        <v>0.47773399095918162</v>
      </c>
      <c r="L18" s="50">
        <f>IFERROR((5.670373*10^-8*(N18+273.15)^4+((Annex!$B$5+Annex!$B$6)*(N18-O18)+Annex!$B$7*(N18-INDEX(N:N,IFERROR(MATCH($B18-Annex!$B$9/60,$B:$B),2)))/(60*($B18-INDEX($B:$B,IFERROR(MATCH($B18-Annex!$B$9/60,$B:$B),2)))))/Annex!$B$8)/1000,IF(Data!$B$2="",0,"-"))</f>
        <v>0.42636415013432644</v>
      </c>
      <c r="M18" s="20">
        <v>19.861000000000001</v>
      </c>
      <c r="N18" s="20">
        <v>19.161999999999999</v>
      </c>
      <c r="O18" s="20">
        <v>18.646999999999998</v>
      </c>
      <c r="P18" s="50">
        <f>IFERROR(AVERAGE(INDEX(R:R,IFERROR(MATCH($B18-Annex!$B$4/60,$B:$B),2)):R18),IF(Data!$B$2="",0,"-"))</f>
        <v>0.41315970578961753</v>
      </c>
      <c r="Q18" s="50">
        <f>IFERROR(AVERAGE(INDEX(S:S,IFERROR(MATCH($B18-Annex!$B$4/60,$B:$B),2)):S18),IF(Data!$B$2="",0,"-"))</f>
        <v>0.37808893291325057</v>
      </c>
      <c r="R18" s="50">
        <f>IFERROR((5.670373*10^-8*(T18+273.15)^4+((Annex!$B$5+Annex!$B$6)*(T18-V18)+Annex!$B$7*(T18-INDEX(T:T,IFERROR(MATCH($B18-Annex!$B$9/60,$B:$B),2)))/(60*($B18-INDEX($B:$B,IFERROR(MATCH($B18-Annex!$B$9/60,$B:$B),2)))))/Annex!$B$8)/1000,IF(Data!$B$2="",0,"-"))</f>
        <v>0.41989246625972282</v>
      </c>
      <c r="S18" s="50">
        <f>IFERROR((5.670373*10^-8*(U18+273.15)^4+((Annex!$B$5+Annex!$B$6)*(U18-V18)+Annex!$B$7*(U18-INDEX(U:U,IFERROR(MATCH($B18-Annex!$B$9/60,$B:$B),2)))/(60*($B18-INDEX($B:$B,IFERROR(MATCH($B18-Annex!$B$9/60,$B:$B),2)))))/Annex!$B$8)/1000,IF(Data!$B$2="",0,"-"))</f>
        <v>0.36735570077778423</v>
      </c>
      <c r="T18" s="20">
        <v>18.776</v>
      </c>
      <c r="U18" s="20">
        <v>18.187999999999999</v>
      </c>
      <c r="V18" s="20">
        <v>18.776</v>
      </c>
      <c r="W18" s="20">
        <v>26.58</v>
      </c>
      <c r="X18" s="20">
        <v>30.271999999999998</v>
      </c>
      <c r="Y18" s="20">
        <v>29.853999999999999</v>
      </c>
      <c r="Z18" s="20">
        <v>24.724</v>
      </c>
      <c r="AA18" s="20">
        <v>22.231999999999999</v>
      </c>
      <c r="AB18" s="20">
        <v>22.451000000000001</v>
      </c>
      <c r="AC18" s="20">
        <v>30.562999999999999</v>
      </c>
      <c r="AD18" s="20">
        <v>18.28</v>
      </c>
      <c r="AE18" s="20">
        <v>18.224</v>
      </c>
      <c r="AF18" s="20">
        <v>18.28</v>
      </c>
      <c r="AG18" s="20">
        <v>9.8999999999999993E+37</v>
      </c>
      <c r="AH18" s="20">
        <v>124.508</v>
      </c>
      <c r="AI18" s="20">
        <v>73.796999999999997</v>
      </c>
    </row>
    <row r="19" spans="1:35" x14ac:dyDescent="0.3">
      <c r="A19" s="5">
        <v>18</v>
      </c>
      <c r="B19" s="19">
        <v>1.5439999988302588</v>
      </c>
      <c r="C19" s="20">
        <v>442.840082</v>
      </c>
      <c r="D19" s="20">
        <v>426.812274</v>
      </c>
      <c r="E19" s="20">
        <v>766.19653200000005</v>
      </c>
      <c r="F19" s="49">
        <f>IFERROR(SUM(C19:E19),IF(Data!$B$2="",0,"-"))</f>
        <v>1635.848888</v>
      </c>
      <c r="G19" s="50">
        <f>IFERROR(F19-Annex!$B$10,IF(Data!$B$2="",0,"-"))</f>
        <v>329.69088800000009</v>
      </c>
      <c r="H19" s="50">
        <f>IFERROR(-14000*(G19-INDEX(G:G,IFERROR(MATCH($B19-Annex!$B$11/60,$B:$B),2)))/(60*($B19-INDEX($B:$B,IFERROR(MATCH($B19-Annex!$B$11/60,$B:$B),2)))),IF(Data!$B$2="",0,"-"))</f>
        <v>3.9924856133675317</v>
      </c>
      <c r="I19" s="50">
        <f>IFERROR(AVERAGE(INDEX(K:K,IFERROR(MATCH($B19-Annex!$B$4/60,$B:$B),2)):K19),IF(Data!$B$2="",0,"-"))</f>
        <v>0.48976299936497292</v>
      </c>
      <c r="J19" s="50">
        <f>IFERROR(AVERAGE(INDEX(L:L,IFERROR(MATCH($B19-Annex!$B$4/60,$B:$B),2)):L19),IF(Data!$B$2="",0,"-"))</f>
        <v>0.43851451208726427</v>
      </c>
      <c r="K19" s="50">
        <f>IFERROR((5.670373*10^-8*(M19+273.15)^4+((Annex!$B$5+Annex!$B$6)*(M19-O19)+Annex!$B$7*(M19-INDEX(M:M,IFERROR(MATCH($B19-Annex!$B$9/60,$B:$B),2)))/(60*($B19-INDEX($B:$B,IFERROR(MATCH($B19-Annex!$B$9/60,$B:$B),2)))))/Annex!$B$8)/1000,IF(Data!$B$2="",0,"-"))</f>
        <v>0.3325196265233849</v>
      </c>
      <c r="L19" s="50">
        <f>IFERROR((5.670373*10^-8*(N19+273.15)^4+((Annex!$B$5+Annex!$B$6)*(N19-O19)+Annex!$B$7*(N19-INDEX(N:N,IFERROR(MATCH($B19-Annex!$B$9/60,$B:$B),2)))/(60*($B19-INDEX($B:$B,IFERROR(MATCH($B19-Annex!$B$9/60,$B:$B),2)))))/Annex!$B$8)/1000,IF(Data!$B$2="",0,"-"))</f>
        <v>0.43344541406901188</v>
      </c>
      <c r="M19" s="20">
        <v>19.536999999999999</v>
      </c>
      <c r="N19" s="20">
        <v>19.169</v>
      </c>
      <c r="O19" s="20">
        <v>18.728000000000002</v>
      </c>
      <c r="P19" s="50">
        <f>IFERROR(AVERAGE(INDEX(R:R,IFERROR(MATCH($B19-Annex!$B$4/60,$B:$B),2)):R19),IF(Data!$B$2="",0,"-"))</f>
        <v>0.41174168723455923</v>
      </c>
      <c r="Q19" s="50">
        <f>IFERROR(AVERAGE(INDEX(S:S,IFERROR(MATCH($B19-Annex!$B$4/60,$B:$B),2)):S19),IF(Data!$B$2="",0,"-"))</f>
        <v>0.38254518125999715</v>
      </c>
      <c r="R19" s="50">
        <f>IFERROR((5.670373*10^-8*(T19+273.15)^4+((Annex!$B$5+Annex!$B$6)*(T19-V19)+Annex!$B$7*(T19-INDEX(T:T,IFERROR(MATCH($B19-Annex!$B$9/60,$B:$B),2)))/(60*($B19-INDEX($B:$B,IFERROR(MATCH($B19-Annex!$B$9/60,$B:$B),2)))))/Annex!$B$8)/1000,IF(Data!$B$2="",0,"-"))</f>
        <v>0.41873057382022427</v>
      </c>
      <c r="S19" s="50">
        <f>IFERROR((5.670373*10^-8*(U19+273.15)^4+((Annex!$B$5+Annex!$B$6)*(U19-V19)+Annex!$B$7*(U19-INDEX(U:U,IFERROR(MATCH($B19-Annex!$B$9/60,$B:$B),2)))/(60*($B19-INDEX($B:$B,IFERROR(MATCH($B19-Annex!$B$9/60,$B:$B),2)))))/Annex!$B$8)/1000,IF(Data!$B$2="",0,"-"))</f>
        <v>0.39658731947253045</v>
      </c>
      <c r="T19" s="20">
        <v>18.745999999999999</v>
      </c>
      <c r="U19" s="20">
        <v>18.25</v>
      </c>
      <c r="V19" s="20">
        <v>18.82</v>
      </c>
      <c r="W19" s="20">
        <v>31.388000000000002</v>
      </c>
      <c r="X19" s="20">
        <v>45.688000000000002</v>
      </c>
      <c r="Y19" s="20">
        <v>36.015000000000001</v>
      </c>
      <c r="Z19" s="20">
        <v>28.204999999999998</v>
      </c>
      <c r="AA19" s="20">
        <v>25.295000000000002</v>
      </c>
      <c r="AB19" s="20">
        <v>22.785</v>
      </c>
      <c r="AC19" s="20">
        <v>33.298000000000002</v>
      </c>
      <c r="AD19" s="20">
        <v>18.396999999999998</v>
      </c>
      <c r="AE19" s="20">
        <v>18.305</v>
      </c>
      <c r="AF19" s="20">
        <v>18.305</v>
      </c>
      <c r="AG19" s="20">
        <v>115.67700000000001</v>
      </c>
      <c r="AH19" s="20">
        <v>-24.207999999999998</v>
      </c>
      <c r="AI19" s="20">
        <v>82.552999999999997</v>
      </c>
    </row>
    <row r="20" spans="1:35" x14ac:dyDescent="0.3">
      <c r="A20" s="5">
        <v>19</v>
      </c>
      <c r="B20" s="19">
        <v>1.6416666680015624</v>
      </c>
      <c r="C20" s="20">
        <v>442.85773799999998</v>
      </c>
      <c r="D20" s="20">
        <v>426.77860900000002</v>
      </c>
      <c r="E20" s="20">
        <v>766.14601200000004</v>
      </c>
      <c r="F20" s="49">
        <f>IFERROR(SUM(C20:E20),IF(Data!$B$2="",0,"-"))</f>
        <v>1635.782359</v>
      </c>
      <c r="G20" s="50">
        <f>IFERROR(F20-Annex!$B$10,IF(Data!$B$2="",0,"-"))</f>
        <v>329.62435900000014</v>
      </c>
      <c r="H20" s="50">
        <f>IFERROR(-14000*(G20-INDEX(G:G,IFERROR(MATCH($B20-Annex!$B$11/60,$B:$B),2)))/(60*($B20-INDEX($B:$B,IFERROR(MATCH($B20-Annex!$B$11/60,$B:$B),2)))),IF(Data!$B$2="",0,"-"))</f>
        <v>27.903328323176158</v>
      </c>
      <c r="I20" s="50">
        <f>IFERROR(AVERAGE(INDEX(K:K,IFERROR(MATCH($B20-Annex!$B$4/60,$B:$B),2)):K20),IF(Data!$B$2="",0,"-"))</f>
        <v>0.48787194215681196</v>
      </c>
      <c r="J20" s="50">
        <f>IFERROR(AVERAGE(INDEX(L:L,IFERROR(MATCH($B20-Annex!$B$4/60,$B:$B),2)):L20),IF(Data!$B$2="",0,"-"))</f>
        <v>0.44493415090426275</v>
      </c>
      <c r="K20" s="50">
        <f>IFERROR((5.670373*10^-8*(M20+273.15)^4+((Annex!$B$5+Annex!$B$6)*(M20-O20)+Annex!$B$7*(M20-INDEX(M:M,IFERROR(MATCH($B20-Annex!$B$9/60,$B:$B),2)))/(60*($B20-INDEX($B:$B,IFERROR(MATCH($B20-Annex!$B$9/60,$B:$B),2)))))/Annex!$B$8)/1000,IF(Data!$B$2="",0,"-"))</f>
        <v>0.42336566609102383</v>
      </c>
      <c r="L20" s="50">
        <f>IFERROR((5.670373*10^-8*(N20+273.15)^4+((Annex!$B$5+Annex!$B$6)*(N20-O20)+Annex!$B$7*(N20-INDEX(N:N,IFERROR(MATCH($B20-Annex!$B$9/60,$B:$B),2)))/(60*($B20-INDEX($B:$B,IFERROR(MATCH($B20-Annex!$B$9/60,$B:$B),2)))))/Annex!$B$8)/1000,IF(Data!$B$2="",0,"-"))</f>
        <v>0.44599757376289084</v>
      </c>
      <c r="M20" s="20">
        <v>19.765999999999998</v>
      </c>
      <c r="N20" s="20">
        <v>19.196000000000002</v>
      </c>
      <c r="O20" s="20">
        <v>18.902000000000001</v>
      </c>
      <c r="P20" s="50">
        <f>IFERROR(AVERAGE(INDEX(R:R,IFERROR(MATCH($B20-Annex!$B$4/60,$B:$B),2)):R20),IF(Data!$B$2="",0,"-"))</f>
        <v>0.40812105512137231</v>
      </c>
      <c r="Q20" s="50">
        <f>IFERROR(AVERAGE(INDEX(S:S,IFERROR(MATCH($B20-Annex!$B$4/60,$B:$B),2)):S20),IF(Data!$B$2="",0,"-"))</f>
        <v>0.37840462356078852</v>
      </c>
      <c r="R20" s="50">
        <f>IFERROR((5.670373*10^-8*(T20+273.15)^4+((Annex!$B$5+Annex!$B$6)*(T20-V20)+Annex!$B$7*(T20-INDEX(T:T,IFERROR(MATCH($B20-Annex!$B$9/60,$B:$B),2)))/(60*($B20-INDEX($B:$B,IFERROR(MATCH($B20-Annex!$B$9/60,$B:$B),2)))))/Annex!$B$8)/1000,IF(Data!$B$2="",0,"-"))</f>
        <v>0.38327580850739196</v>
      </c>
      <c r="S20" s="50">
        <f>IFERROR((5.670373*10^-8*(U20+273.15)^4+((Annex!$B$5+Annex!$B$6)*(U20-V20)+Annex!$B$7*(U20-INDEX(U:U,IFERROR(MATCH($B20-Annex!$B$9/60,$B:$B),2)))/(60*($B20-INDEX($B:$B,IFERROR(MATCH($B20-Annex!$B$9/60,$B:$B),2)))))/Annex!$B$8)/1000,IF(Data!$B$2="",0,"-"))</f>
        <v>0.36528878229973499</v>
      </c>
      <c r="T20" s="20">
        <v>18.736000000000001</v>
      </c>
      <c r="U20" s="20">
        <v>18.184000000000001</v>
      </c>
      <c r="V20" s="20">
        <v>18.920000000000002</v>
      </c>
      <c r="W20" s="20">
        <v>45.768000000000001</v>
      </c>
      <c r="X20" s="20">
        <v>64.790000000000006</v>
      </c>
      <c r="Y20" s="20">
        <v>46.81</v>
      </c>
      <c r="Z20" s="20">
        <v>38.180999999999997</v>
      </c>
      <c r="AA20" s="20">
        <v>31.76</v>
      </c>
      <c r="AB20" s="20">
        <v>27.922000000000001</v>
      </c>
      <c r="AC20" s="20">
        <v>36.149000000000001</v>
      </c>
      <c r="AD20" s="20">
        <v>18.478999999999999</v>
      </c>
      <c r="AE20" s="20">
        <v>18.312999999999999</v>
      </c>
      <c r="AF20" s="20">
        <v>18.295000000000002</v>
      </c>
      <c r="AG20" s="20">
        <v>64.790000000000006</v>
      </c>
      <c r="AH20" s="20">
        <v>204.20599999999999</v>
      </c>
      <c r="AI20" s="20">
        <v>9.8999999999999993E+37</v>
      </c>
    </row>
    <row r="21" spans="1:35" x14ac:dyDescent="0.3">
      <c r="A21" s="5">
        <v>20</v>
      </c>
      <c r="B21" s="19">
        <v>1.7264999938197434</v>
      </c>
      <c r="C21" s="20">
        <v>442.864465</v>
      </c>
      <c r="D21" s="20">
        <v>426.76010100000002</v>
      </c>
      <c r="E21" s="20">
        <v>766.12328400000001</v>
      </c>
      <c r="F21" s="49">
        <f>IFERROR(SUM(C21:E21),IF(Data!$B$2="",0,"-"))</f>
        <v>1635.74785</v>
      </c>
      <c r="G21" s="50">
        <f>IFERROR(F21-Annex!$B$10,IF(Data!$B$2="",0,"-"))</f>
        <v>329.58985000000007</v>
      </c>
      <c r="H21" s="50">
        <f>IFERROR(-14000*(G21-INDEX(G:G,IFERROR(MATCH($B21-Annex!$B$11/60,$B:$B),2)))/(60*($B21-INDEX($B:$B,IFERROR(MATCH($B21-Annex!$B$11/60,$B:$B),2)))),IF(Data!$B$2="",0,"-"))</f>
        <v>33.112523089337117</v>
      </c>
      <c r="I21" s="50">
        <f>IFERROR(AVERAGE(INDEX(K:K,IFERROR(MATCH($B21-Annex!$B$4/60,$B:$B),2)):K21),IF(Data!$B$2="",0,"-"))</f>
        <v>0.4605986968208608</v>
      </c>
      <c r="J21" s="50">
        <f>IFERROR(AVERAGE(INDEX(L:L,IFERROR(MATCH($B21-Annex!$B$4/60,$B:$B),2)):L21),IF(Data!$B$2="",0,"-"))</f>
        <v>0.43798514959581486</v>
      </c>
      <c r="K21" s="50">
        <f>IFERROR((5.670373*10^-8*(M21+273.15)^4+((Annex!$B$5+Annex!$B$6)*(M21-O21)+Annex!$B$7*(M21-INDEX(M:M,IFERROR(MATCH($B21-Annex!$B$9/60,$B:$B),2)))/(60*($B21-INDEX($B:$B,IFERROR(MATCH($B21-Annex!$B$9/60,$B:$B),2)))))/Annex!$B$8)/1000,IF(Data!$B$2="",0,"-"))</f>
        <v>0.41485524227319764</v>
      </c>
      <c r="L21" s="50">
        <f>IFERROR((5.670373*10^-8*(N21+273.15)^4+((Annex!$B$5+Annex!$B$6)*(N21-O21)+Annex!$B$7*(N21-INDEX(N:N,IFERROR(MATCH($B21-Annex!$B$9/60,$B:$B),2)))/(60*($B21-INDEX($B:$B,IFERROR(MATCH($B21-Annex!$B$9/60,$B:$B),2)))))/Annex!$B$8)/1000,IF(Data!$B$2="",0,"-"))</f>
        <v>0.41209842478951431</v>
      </c>
      <c r="M21" s="20">
        <v>19.463999999999999</v>
      </c>
      <c r="N21" s="20">
        <v>19.132999999999999</v>
      </c>
      <c r="O21" s="20">
        <v>18.856999999999999</v>
      </c>
      <c r="P21" s="50">
        <f>IFERROR(AVERAGE(INDEX(R:R,IFERROR(MATCH($B21-Annex!$B$4/60,$B:$B),2)):R21),IF(Data!$B$2="",0,"-"))</f>
        <v>0.40435210296090091</v>
      </c>
      <c r="Q21" s="50">
        <f>IFERROR(AVERAGE(INDEX(S:S,IFERROR(MATCH($B21-Annex!$B$4/60,$B:$B),2)):S21),IF(Data!$B$2="",0,"-"))</f>
        <v>0.37068073542263502</v>
      </c>
      <c r="R21" s="50">
        <f>IFERROR((5.670373*10^-8*(T21+273.15)^4+((Annex!$B$5+Annex!$B$6)*(T21-V21)+Annex!$B$7*(T21-INDEX(T:T,IFERROR(MATCH($B21-Annex!$B$9/60,$B:$B),2)))/(60*($B21-INDEX($B:$B,IFERROR(MATCH($B21-Annex!$B$9/60,$B:$B),2)))))/Annex!$B$8)/1000,IF(Data!$B$2="",0,"-"))</f>
        <v>0.39357712131307909</v>
      </c>
      <c r="S21" s="50">
        <f>IFERROR((5.670373*10^-8*(U21+273.15)^4+((Annex!$B$5+Annex!$B$6)*(U21-V21)+Annex!$B$7*(U21-INDEX(U:U,IFERROR(MATCH($B21-Annex!$B$9/60,$B:$B),2)))/(60*($B21-INDEX($B:$B,IFERROR(MATCH($B21-Annex!$B$9/60,$B:$B),2)))))/Annex!$B$8)/1000,IF(Data!$B$2="",0,"-"))</f>
        <v>0.34285827248344841</v>
      </c>
      <c r="T21" s="20">
        <v>18.728000000000002</v>
      </c>
      <c r="U21" s="20">
        <v>18.195</v>
      </c>
      <c r="V21" s="20">
        <v>18.893999999999998</v>
      </c>
      <c r="W21" s="20">
        <v>45.723999999999997</v>
      </c>
      <c r="X21" s="20">
        <v>65.917000000000002</v>
      </c>
      <c r="Y21" s="20">
        <v>49.146000000000001</v>
      </c>
      <c r="Z21" s="20">
        <v>40.42</v>
      </c>
      <c r="AA21" s="20">
        <v>31.425000000000001</v>
      </c>
      <c r="AB21" s="20">
        <v>26.532</v>
      </c>
      <c r="AC21" s="20">
        <v>37.112000000000002</v>
      </c>
      <c r="AD21" s="20">
        <v>18.581</v>
      </c>
      <c r="AE21" s="20">
        <v>18.379000000000001</v>
      </c>
      <c r="AF21" s="20">
        <v>18.305</v>
      </c>
      <c r="AG21" s="20">
        <v>265.12200000000001</v>
      </c>
      <c r="AH21" s="20">
        <v>-98.688000000000002</v>
      </c>
      <c r="AI21" s="20">
        <v>102.104</v>
      </c>
    </row>
    <row r="22" spans="1:35" x14ac:dyDescent="0.3">
      <c r="A22" s="5">
        <v>21</v>
      </c>
      <c r="B22" s="19">
        <v>1.8241666629910469</v>
      </c>
      <c r="C22" s="20">
        <v>442.839247</v>
      </c>
      <c r="D22" s="20">
        <v>426.79039499999999</v>
      </c>
      <c r="E22" s="20">
        <v>766.20831399999997</v>
      </c>
      <c r="F22" s="49">
        <f>IFERROR(SUM(C22:E22),IF(Data!$B$2="",0,"-"))</f>
        <v>1635.8379559999998</v>
      </c>
      <c r="G22" s="50">
        <f>IFERROR(F22-Annex!$B$10,IF(Data!$B$2="",0,"-"))</f>
        <v>329.67995599999995</v>
      </c>
      <c r="H22" s="50">
        <f>IFERROR(-14000*(G22-INDEX(G:G,IFERROR(MATCH($B22-Annex!$B$11/60,$B:$B),2)))/(60*($B22-INDEX($B:$B,IFERROR(MATCH($B22-Annex!$B$11/60,$B:$B),2)))),IF(Data!$B$2="",0,"-"))</f>
        <v>4.0882129157119396</v>
      </c>
      <c r="I22" s="50">
        <f>IFERROR(AVERAGE(INDEX(K:K,IFERROR(MATCH($B22-Annex!$B$4/60,$B:$B),2)):K22),IF(Data!$B$2="",0,"-"))</f>
        <v>0.45392679746287995</v>
      </c>
      <c r="J22" s="50">
        <f>IFERROR(AVERAGE(INDEX(L:L,IFERROR(MATCH($B22-Annex!$B$4/60,$B:$B),2)):L22),IF(Data!$B$2="",0,"-"))</f>
        <v>0.43690755371641676</v>
      </c>
      <c r="K22" s="50">
        <f>IFERROR((5.670373*10^-8*(M22+273.15)^4+((Annex!$B$5+Annex!$B$6)*(M22-O22)+Annex!$B$7*(M22-INDEX(M:M,IFERROR(MATCH($B22-Annex!$B$9/60,$B:$B),2)))/(60*($B22-INDEX($B:$B,IFERROR(MATCH($B22-Annex!$B$9/60,$B:$B),2)))))/Annex!$B$8)/1000,IF(Data!$B$2="",0,"-"))</f>
        <v>0.34158668614520804</v>
      </c>
      <c r="L22" s="50">
        <f>IFERROR((5.670373*10^-8*(N22+273.15)^4+((Annex!$B$5+Annex!$B$6)*(N22-O22)+Annex!$B$7*(N22-INDEX(N:N,IFERROR(MATCH($B22-Annex!$B$9/60,$B:$B),2)))/(60*($B22-INDEX($B:$B,IFERROR(MATCH($B22-Annex!$B$9/60,$B:$B),2)))))/Annex!$B$8)/1000,IF(Data!$B$2="",0,"-"))</f>
        <v>0.40590257493691756</v>
      </c>
      <c r="M22" s="20">
        <v>19.535</v>
      </c>
      <c r="N22" s="20">
        <v>19.149000000000001</v>
      </c>
      <c r="O22" s="20">
        <v>18.890999999999998</v>
      </c>
      <c r="P22" s="50">
        <f>IFERROR(AVERAGE(INDEX(R:R,IFERROR(MATCH($B22-Annex!$B$4/60,$B:$B),2)):R22),IF(Data!$B$2="",0,"-"))</f>
        <v>0.41162808571290554</v>
      </c>
      <c r="Q22" s="50">
        <f>IFERROR(AVERAGE(INDEX(S:S,IFERROR(MATCH($B22-Annex!$B$4/60,$B:$B),2)):S22),IF(Data!$B$2="",0,"-"))</f>
        <v>0.37615072907626773</v>
      </c>
      <c r="R22" s="50">
        <f>IFERROR((5.670373*10^-8*(T22+273.15)^4+((Annex!$B$5+Annex!$B$6)*(T22-V22)+Annex!$B$7*(T22-INDEX(T:T,IFERROR(MATCH($B22-Annex!$B$9/60,$B:$B),2)))/(60*($B22-INDEX($B:$B,IFERROR(MATCH($B22-Annex!$B$9/60,$B:$B),2)))))/Annex!$B$8)/1000,IF(Data!$B$2="",0,"-"))</f>
        <v>0.41439364833483044</v>
      </c>
      <c r="S22" s="50">
        <f>IFERROR((5.670373*10^-8*(U22+273.15)^4+((Annex!$B$5+Annex!$B$6)*(U22-V22)+Annex!$B$7*(U22-INDEX(U:U,IFERROR(MATCH($B22-Annex!$B$9/60,$B:$B),2)))/(60*($B22-INDEX($B:$B,IFERROR(MATCH($B22-Annex!$B$9/60,$B:$B),2)))))/Annex!$B$8)/1000,IF(Data!$B$2="",0,"-"))</f>
        <v>0.41001034854418456</v>
      </c>
      <c r="T22" s="20">
        <v>18.763000000000002</v>
      </c>
      <c r="U22" s="20">
        <v>18.265999999999998</v>
      </c>
      <c r="V22" s="20">
        <v>18.946000000000002</v>
      </c>
      <c r="W22" s="20">
        <v>54.238</v>
      </c>
      <c r="X22" s="20">
        <v>59.69</v>
      </c>
      <c r="Y22" s="20">
        <v>48.573999999999998</v>
      </c>
      <c r="Z22" s="20">
        <v>37.847000000000001</v>
      </c>
      <c r="AA22" s="20">
        <v>31.931999999999999</v>
      </c>
      <c r="AB22" s="20">
        <v>28.603000000000002</v>
      </c>
      <c r="AC22" s="20">
        <v>37.901000000000003</v>
      </c>
      <c r="AD22" s="20">
        <v>18.780999999999999</v>
      </c>
      <c r="AE22" s="20">
        <v>18.413</v>
      </c>
      <c r="AF22" s="20">
        <v>18.358000000000001</v>
      </c>
      <c r="AG22" s="20">
        <v>352.46</v>
      </c>
      <c r="AH22" s="20">
        <v>9.8999999999999993E+37</v>
      </c>
      <c r="AI22" s="20">
        <v>211.018</v>
      </c>
    </row>
    <row r="23" spans="1:35" x14ac:dyDescent="0.3">
      <c r="A23" s="5">
        <v>22</v>
      </c>
      <c r="B23" s="19">
        <v>1.9216666580177844</v>
      </c>
      <c r="C23" s="20">
        <v>442.84765299999998</v>
      </c>
      <c r="D23" s="20">
        <v>426.74748099999999</v>
      </c>
      <c r="E23" s="20">
        <v>766.18643199999997</v>
      </c>
      <c r="F23" s="49">
        <f>IFERROR(SUM(C23:E23),IF(Data!$B$2="",0,"-"))</f>
        <v>1635.7815659999999</v>
      </c>
      <c r="G23" s="50">
        <f>IFERROR(F23-Annex!$B$10,IF(Data!$B$2="",0,"-"))</f>
        <v>329.62356599999998</v>
      </c>
      <c r="H23" s="50">
        <f>IFERROR(-14000*(G23-INDEX(G:G,IFERROR(MATCH($B23-Annex!$B$11/60,$B:$B),2)))/(60*($B23-INDEX($B:$B,IFERROR(MATCH($B23-Annex!$B$11/60,$B:$B),2)))),IF(Data!$B$2="",0,"-"))</f>
        <v>41.925714489698564</v>
      </c>
      <c r="I23" s="50">
        <f>IFERROR(AVERAGE(INDEX(K:K,IFERROR(MATCH($B23-Annex!$B$4/60,$B:$B),2)):K23),IF(Data!$B$2="",0,"-"))</f>
        <v>0.46418511867714074</v>
      </c>
      <c r="J23" s="50">
        <f>IFERROR(AVERAGE(INDEX(L:L,IFERROR(MATCH($B23-Annex!$B$4/60,$B:$B),2)):L23),IF(Data!$B$2="",0,"-"))</f>
        <v>0.43789271038673</v>
      </c>
      <c r="K23" s="50">
        <f>IFERROR((5.670373*10^-8*(M23+273.15)^4+((Annex!$B$5+Annex!$B$6)*(M23-O23)+Annex!$B$7*(M23-INDEX(M:M,IFERROR(MATCH($B23-Annex!$B$9/60,$B:$B),2)))/(60*($B23-INDEX($B:$B,IFERROR(MATCH($B23-Annex!$B$9/60,$B:$B),2)))))/Annex!$B$8)/1000,IF(Data!$B$2="",0,"-"))</f>
        <v>0.60404721688962648</v>
      </c>
      <c r="L23" s="50">
        <f>IFERROR((5.670373*10^-8*(N23+273.15)^4+((Annex!$B$5+Annex!$B$6)*(N23-O23)+Annex!$B$7*(N23-INDEX(N:N,IFERROR(MATCH($B23-Annex!$B$9/60,$B:$B),2)))/(60*($B23-INDEX($B:$B,IFERROR(MATCH($B23-Annex!$B$9/60,$B:$B),2)))))/Annex!$B$8)/1000,IF(Data!$B$2="",0,"-"))</f>
        <v>0.47077727181321766</v>
      </c>
      <c r="M23" s="20">
        <v>19.774000000000001</v>
      </c>
      <c r="N23" s="20">
        <v>19.222000000000001</v>
      </c>
      <c r="O23" s="20">
        <v>18.928000000000001</v>
      </c>
      <c r="P23" s="50">
        <f>IFERROR(AVERAGE(INDEX(R:R,IFERROR(MATCH($B23-Annex!$B$4/60,$B:$B),2)):R23),IF(Data!$B$2="",0,"-"))</f>
        <v>0.41242333559371269</v>
      </c>
      <c r="Q23" s="50">
        <f>IFERROR(AVERAGE(INDEX(S:S,IFERROR(MATCH($B23-Annex!$B$4/60,$B:$B),2)):S23),IF(Data!$B$2="",0,"-"))</f>
        <v>0.37702089642622572</v>
      </c>
      <c r="R23" s="50">
        <f>IFERROR((5.670373*10^-8*(T23+273.15)^4+((Annex!$B$5+Annex!$B$6)*(T23-V23)+Annex!$B$7*(T23-INDEX(T:T,IFERROR(MATCH($B23-Annex!$B$9/60,$B:$B),2)))/(60*($B23-INDEX($B:$B,IFERROR(MATCH($B23-Annex!$B$9/60,$B:$B),2)))))/Annex!$B$8)/1000,IF(Data!$B$2="",0,"-"))</f>
        <v>0.42424300002507198</v>
      </c>
      <c r="S23" s="50">
        <f>IFERROR((5.670373*10^-8*(U23+273.15)^4+((Annex!$B$5+Annex!$B$6)*(U23-V23)+Annex!$B$7*(U23-INDEX(U:U,IFERROR(MATCH($B23-Annex!$B$9/60,$B:$B),2)))/(60*($B23-INDEX($B:$B,IFERROR(MATCH($B23-Annex!$B$9/60,$B:$B),2)))))/Annex!$B$8)/1000,IF(Data!$B$2="",0,"-"))</f>
        <v>0.38156851142780202</v>
      </c>
      <c r="T23" s="20">
        <v>18.780999999999999</v>
      </c>
      <c r="U23" s="20">
        <v>18.228999999999999</v>
      </c>
      <c r="V23" s="20">
        <v>18.983000000000001</v>
      </c>
      <c r="W23" s="20">
        <v>54.06</v>
      </c>
      <c r="X23" s="20">
        <v>53.347999999999999</v>
      </c>
      <c r="Y23" s="20">
        <v>44.930999999999997</v>
      </c>
      <c r="Z23" s="20">
        <v>35.293999999999997</v>
      </c>
      <c r="AA23" s="20">
        <v>30.094999999999999</v>
      </c>
      <c r="AB23" s="20">
        <v>27.93</v>
      </c>
      <c r="AC23" s="20">
        <v>37.829000000000001</v>
      </c>
      <c r="AD23" s="20">
        <v>18.818000000000001</v>
      </c>
      <c r="AE23" s="20">
        <v>18.504999999999999</v>
      </c>
      <c r="AF23" s="20">
        <v>18.431999999999999</v>
      </c>
      <c r="AG23" s="20">
        <v>223.49199999999999</v>
      </c>
      <c r="AH23" s="20">
        <v>103.78100000000001</v>
      </c>
      <c r="AI23" s="20">
        <v>-63.652000000000001</v>
      </c>
    </row>
    <row r="24" spans="1:35" x14ac:dyDescent="0.3">
      <c r="A24" s="5">
        <v>23</v>
      </c>
      <c r="B24" s="19">
        <v>2.0189999998547137</v>
      </c>
      <c r="C24" s="20">
        <v>442.85605900000002</v>
      </c>
      <c r="D24" s="20">
        <v>426.70202999999998</v>
      </c>
      <c r="E24" s="20">
        <v>766.14853900000003</v>
      </c>
      <c r="F24" s="49">
        <f>IFERROR(SUM(C24:E24),IF(Data!$B$2="",0,"-"))</f>
        <v>1635.7066279999999</v>
      </c>
      <c r="G24" s="50">
        <f>IFERROR(F24-Annex!$B$10,IF(Data!$B$2="",0,"-"))</f>
        <v>329.54862800000001</v>
      </c>
      <c r="H24" s="50">
        <f>IFERROR(-14000*(G24-INDEX(G:G,IFERROR(MATCH($B24-Annex!$B$11/60,$B:$B),2)))/(60*($B24-INDEX($B:$B,IFERROR(MATCH($B24-Annex!$B$11/60,$B:$B),2)))),IF(Data!$B$2="",0,"-"))</f>
        <v>17.857837915719973</v>
      </c>
      <c r="I24" s="50">
        <f>IFERROR(AVERAGE(INDEX(K:K,IFERROR(MATCH($B24-Annex!$B$4/60,$B:$B),2)):K24),IF(Data!$B$2="",0,"-"))</f>
        <v>0.43510931174072665</v>
      </c>
      <c r="J24" s="50">
        <f>IFERROR(AVERAGE(INDEX(L:L,IFERROR(MATCH($B24-Annex!$B$4/60,$B:$B),2)):L24),IF(Data!$B$2="",0,"-"))</f>
        <v>0.43446375807375331</v>
      </c>
      <c r="K24" s="50">
        <f>IFERROR((5.670373*10^-8*(M24+273.15)^4+((Annex!$B$5+Annex!$B$6)*(M24-O24)+Annex!$B$7*(M24-INDEX(M:M,IFERROR(MATCH($B24-Annex!$B$9/60,$B:$B),2)))/(60*($B24-INDEX($B:$B,IFERROR(MATCH($B24-Annex!$B$9/60,$B:$B),2)))))/Annex!$B$8)/1000,IF(Data!$B$2="",0,"-"))</f>
        <v>0.45165675330346333</v>
      </c>
      <c r="L24" s="50">
        <f>IFERROR((5.670373*10^-8*(N24+273.15)^4+((Annex!$B$5+Annex!$B$6)*(N24-O24)+Annex!$B$7*(N24-INDEX(N:N,IFERROR(MATCH($B24-Annex!$B$9/60,$B:$B),2)))/(60*($B24-INDEX($B:$B,IFERROR(MATCH($B24-Annex!$B$9/60,$B:$B),2)))))/Annex!$B$8)/1000,IF(Data!$B$2="",0,"-"))</f>
        <v>0.44666089701039446</v>
      </c>
      <c r="M24" s="20">
        <v>19.545000000000002</v>
      </c>
      <c r="N24" s="20">
        <v>19.196000000000002</v>
      </c>
      <c r="O24" s="20">
        <v>18.994</v>
      </c>
      <c r="P24" s="50">
        <f>IFERROR(AVERAGE(INDEX(R:R,IFERROR(MATCH($B24-Annex!$B$4/60,$B:$B),2)):R24),IF(Data!$B$2="",0,"-"))</f>
        <v>0.40885627273469088</v>
      </c>
      <c r="Q24" s="50">
        <f>IFERROR(AVERAGE(INDEX(S:S,IFERROR(MATCH($B24-Annex!$B$4/60,$B:$B),2)):S24),IF(Data!$B$2="",0,"-"))</f>
        <v>0.37462878511251863</v>
      </c>
      <c r="R24" s="50">
        <f>IFERROR((5.670373*10^-8*(T24+273.15)^4+((Annex!$B$5+Annex!$B$6)*(T24-V24)+Annex!$B$7*(T24-INDEX(T:T,IFERROR(MATCH($B24-Annex!$B$9/60,$B:$B),2)))/(60*($B24-INDEX($B:$B,IFERROR(MATCH($B24-Annex!$B$9/60,$B:$B),2)))))/Annex!$B$8)/1000,IF(Data!$B$2="",0,"-"))</f>
        <v>0.40788129088251546</v>
      </c>
      <c r="S24" s="50">
        <f>IFERROR((5.670373*10^-8*(U24+273.15)^4+((Annex!$B$5+Annex!$B$6)*(U24-V24)+Annex!$B$7*(U24-INDEX(U:U,IFERROR(MATCH($B24-Annex!$B$9/60,$B:$B),2)))/(60*($B24-INDEX($B:$B,IFERROR(MATCH($B24-Annex!$B$9/60,$B:$B),2)))))/Annex!$B$8)/1000,IF(Data!$B$2="",0,"-"))</f>
        <v>0.35873256078214599</v>
      </c>
      <c r="T24" s="20">
        <v>18.791</v>
      </c>
      <c r="U24" s="20">
        <v>18.257999999999999</v>
      </c>
      <c r="V24" s="20">
        <v>19.085999999999999</v>
      </c>
      <c r="W24" s="20">
        <v>52.627000000000002</v>
      </c>
      <c r="X24" s="20">
        <v>54.408999999999999</v>
      </c>
      <c r="Y24" s="20">
        <v>43.502000000000002</v>
      </c>
      <c r="Z24" s="20">
        <v>35.43</v>
      </c>
      <c r="AA24" s="20">
        <v>28.286000000000001</v>
      </c>
      <c r="AB24" s="20">
        <v>26.867000000000001</v>
      </c>
      <c r="AC24" s="20">
        <v>38.198999999999998</v>
      </c>
      <c r="AD24" s="20">
        <v>19.012</v>
      </c>
      <c r="AE24" s="20">
        <v>18.626000000000001</v>
      </c>
      <c r="AF24" s="20">
        <v>18.515000000000001</v>
      </c>
      <c r="AG24" s="20">
        <v>299.83499999999998</v>
      </c>
      <c r="AH24" s="20">
        <v>-70.037999999999997</v>
      </c>
      <c r="AI24" s="20">
        <v>107.06</v>
      </c>
    </row>
    <row r="25" spans="1:35" x14ac:dyDescent="0.3">
      <c r="A25" s="5">
        <v>24</v>
      </c>
      <c r="B25" s="19">
        <v>2.1158333297353238</v>
      </c>
      <c r="C25" s="20">
        <v>442.824949</v>
      </c>
      <c r="D25" s="20">
        <v>426.763463</v>
      </c>
      <c r="E25" s="20">
        <v>766.15274799999997</v>
      </c>
      <c r="F25" s="49">
        <f>IFERROR(SUM(C25:E25),IF(Data!$B$2="",0,"-"))</f>
        <v>1635.74116</v>
      </c>
      <c r="G25" s="50">
        <f>IFERROR(F25-Annex!$B$10,IF(Data!$B$2="",0,"-"))</f>
        <v>329.58316000000013</v>
      </c>
      <c r="H25" s="50">
        <f>IFERROR(-14000*(G25-INDEX(G:G,IFERROR(MATCH($B25-Annex!$B$11/60,$B:$B),2)))/(60*($B25-INDEX($B:$B,IFERROR(MATCH($B25-Annex!$B$11/60,$B:$B),2)))),IF(Data!$B$2="",0,"-"))</f>
        <v>35.228916760211895</v>
      </c>
      <c r="I25" s="50">
        <f>IFERROR(AVERAGE(INDEX(K:K,IFERROR(MATCH($B25-Annex!$B$4/60,$B:$B),2)):K25),IF(Data!$B$2="",0,"-"))</f>
        <v>0.42391029740024788</v>
      </c>
      <c r="J25" s="50">
        <f>IFERROR(AVERAGE(INDEX(L:L,IFERROR(MATCH($B25-Annex!$B$4/60,$B:$B),2)):L25),IF(Data!$B$2="",0,"-"))</f>
        <v>0.42703780558465215</v>
      </c>
      <c r="K25" s="50">
        <f>IFERROR((5.670373*10^-8*(M25+273.15)^4+((Annex!$B$5+Annex!$B$6)*(M25-O25)+Annex!$B$7*(M25-INDEX(M:M,IFERROR(MATCH($B25-Annex!$B$9/60,$B:$B),2)))/(60*($B25-INDEX($B:$B,IFERROR(MATCH($B25-Annex!$B$9/60,$B:$B),2)))))/Annex!$B$8)/1000,IF(Data!$B$2="",0,"-"))</f>
        <v>0.399340890575831</v>
      </c>
      <c r="L25" s="50">
        <f>IFERROR((5.670373*10^-8*(N25+273.15)^4+((Annex!$B$5+Annex!$B$6)*(N25-O25)+Annex!$B$7*(N25-INDEX(N:N,IFERROR(MATCH($B25-Annex!$B$9/60,$B:$B),2)))/(60*($B25-INDEX($B:$B,IFERROR(MATCH($B25-Annex!$B$9/60,$B:$B),2)))))/Annex!$B$8)/1000,IF(Data!$B$2="",0,"-"))</f>
        <v>0.37438248271061814</v>
      </c>
      <c r="M25" s="20">
        <v>19.664000000000001</v>
      </c>
      <c r="N25" s="20">
        <v>19.13</v>
      </c>
      <c r="O25" s="20">
        <v>19.094000000000001</v>
      </c>
      <c r="P25" s="50">
        <f>IFERROR(AVERAGE(INDEX(R:R,IFERROR(MATCH($B25-Annex!$B$4/60,$B:$B),2)):R25),IF(Data!$B$2="",0,"-"))</f>
        <v>0.40534395721526578</v>
      </c>
      <c r="Q25" s="50">
        <f>IFERROR(AVERAGE(INDEX(S:S,IFERROR(MATCH($B25-Annex!$B$4/60,$B:$B),2)):S25),IF(Data!$B$2="",0,"-"))</f>
        <v>0.37645123475574899</v>
      </c>
      <c r="R25" s="50">
        <f>IFERROR((5.670373*10^-8*(T25+273.15)^4+((Annex!$B$5+Annex!$B$6)*(T25-V25)+Annex!$B$7*(T25-INDEX(T:T,IFERROR(MATCH($B25-Annex!$B$9/60,$B:$B),2)))/(60*($B25-INDEX($B:$B,IFERROR(MATCH($B25-Annex!$B$9/60,$B:$B),2)))))/Annex!$B$8)/1000,IF(Data!$B$2="",0,"-"))</f>
        <v>0.39530625762374699</v>
      </c>
      <c r="S25" s="50">
        <f>IFERROR((5.670373*10^-8*(U25+273.15)^4+((Annex!$B$5+Annex!$B$6)*(U25-V25)+Annex!$B$7*(U25-INDEX(U:U,IFERROR(MATCH($B25-Annex!$B$9/60,$B:$B),2)))/(60*($B25-INDEX($B:$B,IFERROR(MATCH($B25-Annex!$B$9/60,$B:$B),2)))))/Annex!$B$8)/1000,IF(Data!$B$2="",0,"-"))</f>
        <v>0.38011284828039638</v>
      </c>
      <c r="T25" s="20">
        <v>18.780999999999999</v>
      </c>
      <c r="U25" s="20">
        <v>18.265999999999998</v>
      </c>
      <c r="V25" s="20">
        <v>19.074999999999999</v>
      </c>
      <c r="W25" s="20">
        <v>59.618000000000002</v>
      </c>
      <c r="X25" s="20">
        <v>59.618000000000002</v>
      </c>
      <c r="Y25" s="20">
        <v>44.661000000000001</v>
      </c>
      <c r="Z25" s="20">
        <v>35.618000000000002</v>
      </c>
      <c r="AA25" s="20">
        <v>30.422000000000001</v>
      </c>
      <c r="AB25" s="20">
        <v>29.021999999999998</v>
      </c>
      <c r="AC25" s="20">
        <v>40.688000000000002</v>
      </c>
      <c r="AD25" s="20">
        <v>19.149000000000001</v>
      </c>
      <c r="AE25" s="20">
        <v>18.652000000000001</v>
      </c>
      <c r="AF25" s="20">
        <v>18.559999999999999</v>
      </c>
      <c r="AG25" s="20">
        <v>286.483</v>
      </c>
      <c r="AH25" s="20">
        <v>9.8999999999999993E+37</v>
      </c>
      <c r="AI25" s="20">
        <v>297.798</v>
      </c>
    </row>
    <row r="26" spans="1:35" x14ac:dyDescent="0.3">
      <c r="A26" s="5">
        <v>25</v>
      </c>
      <c r="B26" s="19">
        <v>2.212999997427687</v>
      </c>
      <c r="C26" s="20">
        <v>442.79132600000003</v>
      </c>
      <c r="D26" s="20">
        <v>426.76598899999999</v>
      </c>
      <c r="E26" s="20">
        <v>766.13843899999995</v>
      </c>
      <c r="F26" s="49">
        <f>IFERROR(SUM(C26:E26),IF(Data!$B$2="",0,"-"))</f>
        <v>1635.6957539999999</v>
      </c>
      <c r="G26" s="50">
        <f>IFERROR(F26-Annex!$B$10,IF(Data!$B$2="",0,"-"))</f>
        <v>329.53775399999995</v>
      </c>
      <c r="H26" s="50">
        <f>IFERROR(-14000*(G26-INDEX(G:G,IFERROR(MATCH($B26-Annex!$B$11/60,$B:$B),2)))/(60*($B26-INDEX($B:$B,IFERROR(MATCH($B26-Annex!$B$11/60,$B:$B),2)))),IF(Data!$B$2="",0,"-"))</f>
        <v>27.804403693311286</v>
      </c>
      <c r="I26" s="50">
        <f>IFERROR(AVERAGE(INDEX(K:K,IFERROR(MATCH($B26-Annex!$B$4/60,$B:$B),2)):K26),IF(Data!$B$2="",0,"-"))</f>
        <v>0.4534391562511309</v>
      </c>
      <c r="J26" s="50">
        <f>IFERROR(AVERAGE(INDEX(L:L,IFERROR(MATCH($B26-Annex!$B$4/60,$B:$B),2)):L26),IF(Data!$B$2="",0,"-"))</f>
        <v>0.42286594303386493</v>
      </c>
      <c r="K26" s="50">
        <f>IFERROR((5.670373*10^-8*(M26+273.15)^4+((Annex!$B$5+Annex!$B$6)*(M26-O26)+Annex!$B$7*(M26-INDEX(M:M,IFERROR(MATCH($B26-Annex!$B$9/60,$B:$B),2)))/(60*($B26-INDEX($B:$B,IFERROR(MATCH($B26-Annex!$B$9/60,$B:$B),2)))))/Annex!$B$8)/1000,IF(Data!$B$2="",0,"-"))</f>
        <v>0.53922163847956595</v>
      </c>
      <c r="L26" s="50">
        <f>IFERROR((5.670373*10^-8*(N26+273.15)^4+((Annex!$B$5+Annex!$B$6)*(N26-O26)+Annex!$B$7*(N26-INDEX(N:N,IFERROR(MATCH($B26-Annex!$B$9/60,$B:$B),2)))/(60*($B26-INDEX($B:$B,IFERROR(MATCH($B26-Annex!$B$9/60,$B:$B),2)))))/Annex!$B$8)/1000,IF(Data!$B$2="",0,"-"))</f>
        <v>0.40424237621350123</v>
      </c>
      <c r="M26" s="20">
        <v>19.742000000000001</v>
      </c>
      <c r="N26" s="20">
        <v>19.172000000000001</v>
      </c>
      <c r="O26" s="20">
        <v>19.154</v>
      </c>
      <c r="P26" s="50">
        <f>IFERROR(AVERAGE(INDEX(R:R,IFERROR(MATCH($B26-Annex!$B$4/60,$B:$B),2)):R26),IF(Data!$B$2="",0,"-"))</f>
        <v>0.39998994931243503</v>
      </c>
      <c r="Q26" s="50">
        <f>IFERROR(AVERAGE(INDEX(S:S,IFERROR(MATCH($B26-Annex!$B$4/60,$B:$B),2)):S26),IF(Data!$B$2="",0,"-"))</f>
        <v>0.36954907386288088</v>
      </c>
      <c r="R26" s="50">
        <f>IFERROR((5.670373*10^-8*(T26+273.15)^4+((Annex!$B$5+Annex!$B$6)*(T26-V26)+Annex!$B$7*(T26-INDEX(T:T,IFERROR(MATCH($B26-Annex!$B$9/60,$B:$B),2)))/(60*($B26-INDEX($B:$B,IFERROR(MATCH($B26-Annex!$B$9/60,$B:$B),2)))))/Annex!$B$8)/1000,IF(Data!$B$2="",0,"-"))</f>
        <v>0.38125251850040903</v>
      </c>
      <c r="S26" s="50">
        <f>IFERROR((5.670373*10^-8*(U26+273.15)^4+((Annex!$B$5+Annex!$B$6)*(U26-V26)+Annex!$B$7*(U26-INDEX(U:U,IFERROR(MATCH($B26-Annex!$B$9/60,$B:$B),2)))/(60*($B26-INDEX($B:$B,IFERROR(MATCH($B26-Annex!$B$9/60,$B:$B),2)))))/Annex!$B$8)/1000,IF(Data!$B$2="",0,"-"))</f>
        <v>0.34827219322245362</v>
      </c>
      <c r="T26" s="20">
        <v>18.766999999999999</v>
      </c>
      <c r="U26" s="20">
        <v>18.234000000000002</v>
      </c>
      <c r="V26" s="20">
        <v>19.117000000000001</v>
      </c>
      <c r="W26" s="20">
        <v>70.456999999999994</v>
      </c>
      <c r="X26" s="20">
        <v>63.917000000000002</v>
      </c>
      <c r="Y26" s="20">
        <v>49.735999999999997</v>
      </c>
      <c r="Z26" s="20">
        <v>37.654000000000003</v>
      </c>
      <c r="AA26" s="20">
        <v>32.883000000000003</v>
      </c>
      <c r="AB26" s="20">
        <v>30.081</v>
      </c>
      <c r="AC26" s="20">
        <v>42.526000000000003</v>
      </c>
      <c r="AD26" s="20">
        <v>19.373999999999999</v>
      </c>
      <c r="AE26" s="20">
        <v>18.748999999999999</v>
      </c>
      <c r="AF26" s="20">
        <v>18.565000000000001</v>
      </c>
      <c r="AG26" s="20">
        <v>109.108</v>
      </c>
      <c r="AH26" s="20">
        <v>137.809</v>
      </c>
      <c r="AI26" s="20">
        <v>51.000999999999998</v>
      </c>
    </row>
    <row r="27" spans="1:35" x14ac:dyDescent="0.3">
      <c r="A27" s="5">
        <v>26</v>
      </c>
      <c r="B27" s="19">
        <v>2.2964999929536134</v>
      </c>
      <c r="C27" s="20">
        <v>442.81906700000002</v>
      </c>
      <c r="D27" s="20">
        <v>426.75589400000001</v>
      </c>
      <c r="E27" s="20">
        <v>766.17800399999999</v>
      </c>
      <c r="F27" s="49">
        <f>IFERROR(SUM(C27:E27),IF(Data!$B$2="",0,"-"))</f>
        <v>1635.7529650000001</v>
      </c>
      <c r="G27" s="50">
        <f>IFERROR(F27-Annex!$B$10,IF(Data!$B$2="",0,"-"))</f>
        <v>329.59496500000023</v>
      </c>
      <c r="H27" s="50">
        <f>IFERROR(-14000*(G27-INDEX(G:G,IFERROR(MATCH($B27-Annex!$B$11/60,$B:$B),2)))/(60*($B27-INDEX($B:$B,IFERROR(MATCH($B27-Annex!$B$11/60,$B:$B),2)))),IF(Data!$B$2="",0,"-"))</f>
        <v>0.37211231804186917</v>
      </c>
      <c r="I27" s="50">
        <f>IFERROR(AVERAGE(INDEX(K:K,IFERROR(MATCH($B27-Annex!$B$4/60,$B:$B),2)):K27),IF(Data!$B$2="",0,"-"))</f>
        <v>0.45492731767734024</v>
      </c>
      <c r="J27" s="50">
        <f>IFERROR(AVERAGE(INDEX(L:L,IFERROR(MATCH($B27-Annex!$B$4/60,$B:$B),2)):L27),IF(Data!$B$2="",0,"-"))</f>
        <v>0.42217120426494253</v>
      </c>
      <c r="K27" s="50">
        <f>IFERROR((5.670373*10^-8*(M27+273.15)^4+((Annex!$B$5+Annex!$B$6)*(M27-O27)+Annex!$B$7*(M27-INDEX(M:M,IFERROR(MATCH($B27-Annex!$B$9/60,$B:$B),2)))/(60*($B27-INDEX($B:$B,IFERROR(MATCH($B27-Annex!$B$9/60,$B:$B),2)))))/Annex!$B$8)/1000,IF(Data!$B$2="",0,"-"))</f>
        <v>0.4337827960744895</v>
      </c>
      <c r="L27" s="50">
        <f>IFERROR((5.670373*10^-8*(N27+273.15)^4+((Annex!$B$5+Annex!$B$6)*(N27-O27)+Annex!$B$7*(N27-INDEX(N:N,IFERROR(MATCH($B27-Annex!$B$9/60,$B:$B),2)))/(60*($B27-INDEX($B:$B,IFERROR(MATCH($B27-Annex!$B$9/60,$B:$B),2)))))/Annex!$B$8)/1000,IF(Data!$B$2="",0,"-"))</f>
        <v>0.44113440238043422</v>
      </c>
      <c r="M27" s="20">
        <v>19.649999999999999</v>
      </c>
      <c r="N27" s="20">
        <v>19.190000000000001</v>
      </c>
      <c r="O27" s="20">
        <v>19.227</v>
      </c>
      <c r="P27" s="50">
        <f>IFERROR(AVERAGE(INDEX(R:R,IFERROR(MATCH($B27-Annex!$B$4/60,$B:$B),2)):R27),IF(Data!$B$2="",0,"-"))</f>
        <v>0.40435103306645603</v>
      </c>
      <c r="Q27" s="50">
        <f>IFERROR(AVERAGE(INDEX(S:S,IFERROR(MATCH($B27-Annex!$B$4/60,$B:$B),2)):S27),IF(Data!$B$2="",0,"-"))</f>
        <v>0.36904013103989625</v>
      </c>
      <c r="R27" s="50">
        <f>IFERROR((5.670373*10^-8*(T27+273.15)^4+((Annex!$B$5+Annex!$B$6)*(T27-V27)+Annex!$B$7*(T27-INDEX(T:T,IFERROR(MATCH($B27-Annex!$B$9/60,$B:$B),2)))/(60*($B27-INDEX($B:$B,IFERROR(MATCH($B27-Annex!$B$9/60,$B:$B),2)))))/Annex!$B$8)/1000,IF(Data!$B$2="",0,"-"))</f>
        <v>0.41380339478553924</v>
      </c>
      <c r="S27" s="50">
        <f>IFERROR((5.670373*10^-8*(U27+273.15)^4+((Annex!$B$5+Annex!$B$6)*(U27-V27)+Annex!$B$7*(U27-INDEX(U:U,IFERROR(MATCH($B27-Annex!$B$9/60,$B:$B),2)))/(60*($B27-INDEX($B:$B,IFERROR(MATCH($B27-Annex!$B$9/60,$B:$B),2)))))/Annex!$B$8)/1000,IF(Data!$B$2="",0,"-"))</f>
        <v>0.36172618253884253</v>
      </c>
      <c r="T27" s="20">
        <v>18.823</v>
      </c>
      <c r="U27" s="20">
        <v>18.271000000000001</v>
      </c>
      <c r="V27" s="20">
        <v>19.154</v>
      </c>
      <c r="W27" s="20">
        <v>72.3</v>
      </c>
      <c r="X27" s="20">
        <v>72.796000000000006</v>
      </c>
      <c r="Y27" s="20">
        <v>57.716999999999999</v>
      </c>
      <c r="Z27" s="20">
        <v>40.314999999999998</v>
      </c>
      <c r="AA27" s="20">
        <v>32.845999999999997</v>
      </c>
      <c r="AB27" s="20">
        <v>28.643999999999998</v>
      </c>
      <c r="AC27" s="20">
        <v>43.749000000000002</v>
      </c>
      <c r="AD27" s="20">
        <v>19.649999999999999</v>
      </c>
      <c r="AE27" s="20">
        <v>18.841000000000001</v>
      </c>
      <c r="AF27" s="20">
        <v>18.62</v>
      </c>
      <c r="AG27" s="20">
        <v>56.523000000000003</v>
      </c>
      <c r="AH27" s="20">
        <v>67.195999999999998</v>
      </c>
      <c r="AI27" s="20">
        <v>270.67899999999997</v>
      </c>
    </row>
    <row r="28" spans="1:35" x14ac:dyDescent="0.3">
      <c r="A28" s="5">
        <v>27</v>
      </c>
      <c r="B28" s="19">
        <v>2.3799999989569187</v>
      </c>
      <c r="C28" s="20">
        <v>442.83420000000001</v>
      </c>
      <c r="D28" s="20">
        <v>426.76514300000002</v>
      </c>
      <c r="E28" s="20">
        <v>766.16453999999999</v>
      </c>
      <c r="F28" s="49">
        <f>IFERROR(SUM(C28:E28),IF(Data!$B$2="",0,"-"))</f>
        <v>1635.7638830000001</v>
      </c>
      <c r="G28" s="50">
        <f>IFERROR(F28-Annex!$B$10,IF(Data!$B$2="",0,"-"))</f>
        <v>329.60588300000018</v>
      </c>
      <c r="H28" s="50">
        <f>IFERROR(-14000*(G28-INDEX(G:G,IFERROR(MATCH($B28-Annex!$B$11/60,$B:$B),2)))/(60*($B28-INDEX($B:$B,IFERROR(MATCH($B28-Annex!$B$11/60,$B:$B),2)))),IF(Data!$B$2="",0,"-"))</f>
        <v>9.526928682958264</v>
      </c>
      <c r="I28" s="50">
        <f>IFERROR(AVERAGE(INDEX(K:K,IFERROR(MATCH($B28-Annex!$B$4/60,$B:$B),2)):K28),IF(Data!$B$2="",0,"-"))</f>
        <v>0.46147434345573596</v>
      </c>
      <c r="J28" s="50">
        <f>IFERROR(AVERAGE(INDEX(L:L,IFERROR(MATCH($B28-Annex!$B$4/60,$B:$B),2)):L28),IF(Data!$B$2="",0,"-"))</f>
        <v>0.42097208909743544</v>
      </c>
      <c r="K28" s="50">
        <f>IFERROR((5.670373*10^-8*(M28+273.15)^4+((Annex!$B$5+Annex!$B$6)*(M28-O28)+Annex!$B$7*(M28-INDEX(M:M,IFERROR(MATCH($B28-Annex!$B$9/60,$B:$B),2)))/(60*($B28-INDEX($B:$B,IFERROR(MATCH($B28-Annex!$B$9/60,$B:$B),2)))))/Annex!$B$8)/1000,IF(Data!$B$2="",0,"-"))</f>
        <v>0.46068442272196763</v>
      </c>
      <c r="L28" s="50">
        <f>IFERROR((5.670373*10^-8*(N28+273.15)^4+((Annex!$B$5+Annex!$B$6)*(N28-O28)+Annex!$B$7*(N28-INDEX(N:N,IFERROR(MATCH($B28-Annex!$B$9/60,$B:$B),2)))/(60*($B28-INDEX($B:$B,IFERROR(MATCH($B28-Annex!$B$9/60,$B:$B),2)))))/Annex!$B$8)/1000,IF(Data!$B$2="",0,"-"))</f>
        <v>0.40370461861696516</v>
      </c>
      <c r="M28" s="20">
        <v>19.779</v>
      </c>
      <c r="N28" s="20">
        <v>19.172000000000001</v>
      </c>
      <c r="O28" s="20">
        <v>19.356000000000002</v>
      </c>
      <c r="P28" s="50">
        <f>IFERROR(AVERAGE(INDEX(R:R,IFERROR(MATCH($B28-Annex!$B$4/60,$B:$B),2)):R28),IF(Data!$B$2="",0,"-"))</f>
        <v>0.40823692760467178</v>
      </c>
      <c r="Q28" s="50">
        <f>IFERROR(AVERAGE(INDEX(S:S,IFERROR(MATCH($B28-Annex!$B$4/60,$B:$B),2)):S28),IF(Data!$B$2="",0,"-"))</f>
        <v>0.3722797117195259</v>
      </c>
      <c r="R28" s="50">
        <f>IFERROR((5.670373*10^-8*(T28+273.15)^4+((Annex!$B$5+Annex!$B$6)*(T28-V28)+Annex!$B$7*(T28-INDEX(T:T,IFERROR(MATCH($B28-Annex!$B$9/60,$B:$B),2)))/(60*($B28-INDEX($B:$B,IFERROR(MATCH($B28-Annex!$B$9/60,$B:$B),2)))))/Annex!$B$8)/1000,IF(Data!$B$2="",0,"-"))</f>
        <v>0.42077838308058946</v>
      </c>
      <c r="S28" s="50">
        <f>IFERROR((5.670373*10^-8*(U28+273.15)^4+((Annex!$B$5+Annex!$B$6)*(U28-V28)+Annex!$B$7*(U28-INDEX(U:U,IFERROR(MATCH($B28-Annex!$B$9/60,$B:$B),2)))/(60*($B28-INDEX($B:$B,IFERROR(MATCH($B28-Annex!$B$9/60,$B:$B),2)))))/Annex!$B$8)/1000,IF(Data!$B$2="",0,"-"))</f>
        <v>0.36553533724085618</v>
      </c>
      <c r="T28" s="20">
        <v>18.823</v>
      </c>
      <c r="U28" s="20">
        <v>18.251999999999999</v>
      </c>
      <c r="V28" s="20">
        <v>19.190000000000001</v>
      </c>
      <c r="W28" s="20">
        <v>87.875</v>
      </c>
      <c r="X28" s="20">
        <v>69.162999999999997</v>
      </c>
      <c r="Y28" s="20">
        <v>57.076000000000001</v>
      </c>
      <c r="Z28" s="20">
        <v>39.829000000000001</v>
      </c>
      <c r="AA28" s="20">
        <v>31.555</v>
      </c>
      <c r="AB28" s="20">
        <v>30.372</v>
      </c>
      <c r="AC28" s="20">
        <v>44.54</v>
      </c>
      <c r="AD28" s="20">
        <v>19.925999999999998</v>
      </c>
      <c r="AE28" s="20">
        <v>18.878</v>
      </c>
      <c r="AF28" s="20">
        <v>18.602</v>
      </c>
      <c r="AG28" s="20">
        <v>-30.852</v>
      </c>
      <c r="AH28" s="20">
        <v>284.435</v>
      </c>
      <c r="AI28" s="20">
        <v>20.974</v>
      </c>
    </row>
    <row r="29" spans="1:35" x14ac:dyDescent="0.3">
      <c r="A29" s="5">
        <v>28</v>
      </c>
      <c r="B29" s="19">
        <v>2.4690000002738088</v>
      </c>
      <c r="C29" s="20">
        <v>442.82579399999997</v>
      </c>
      <c r="D29" s="20">
        <v>426.787869</v>
      </c>
      <c r="E29" s="20">
        <v>766.15863899999999</v>
      </c>
      <c r="F29" s="49">
        <f>IFERROR(SUM(C29:E29),IF(Data!$B$2="",0,"-"))</f>
        <v>1635.7723019999999</v>
      </c>
      <c r="G29" s="50">
        <f>IFERROR(F29-Annex!$B$10,IF(Data!$B$2="",0,"-"))</f>
        <v>329.61430199999995</v>
      </c>
      <c r="H29" s="50">
        <f>IFERROR(-14000*(G29-INDEX(G:G,IFERROR(MATCH($B29-Annex!$B$11/60,$B:$B),2)))/(60*($B29-INDEX($B:$B,IFERROR(MATCH($B29-Annex!$B$11/60,$B:$B),2)))),IF(Data!$B$2="",0,"-"))</f>
        <v>29.768661268375503</v>
      </c>
      <c r="I29" s="50">
        <f>IFERROR(AVERAGE(INDEX(K:K,IFERROR(MATCH($B29-Annex!$B$4/60,$B:$B),2)):K29),IF(Data!$B$2="",0,"-"))</f>
        <v>0.48960572893217202</v>
      </c>
      <c r="J29" s="50">
        <f>IFERROR(AVERAGE(INDEX(L:L,IFERROR(MATCH($B29-Annex!$B$4/60,$B:$B),2)):L29),IF(Data!$B$2="",0,"-"))</f>
        <v>0.42096533882717363</v>
      </c>
      <c r="K29" s="50">
        <f>IFERROR((5.670373*10^-8*(M29+273.15)^4+((Annex!$B$5+Annex!$B$6)*(M29-O29)+Annex!$B$7*(M29-INDEX(M:M,IFERROR(MATCH($B29-Annex!$B$9/60,$B:$B),2)))/(60*($B29-INDEX($B:$B,IFERROR(MATCH($B29-Annex!$B$9/60,$B:$B),2)))))/Annex!$B$8)/1000,IF(Data!$B$2="",0,"-"))</f>
        <v>0.53850638448026056</v>
      </c>
      <c r="L29" s="50">
        <f>IFERROR((5.670373*10^-8*(N29+273.15)^4+((Annex!$B$5+Annex!$B$6)*(N29-O29)+Annex!$B$7*(N29-INDEX(N:N,IFERROR(MATCH($B29-Annex!$B$9/60,$B:$B),2)))/(60*($B29-INDEX($B:$B,IFERROR(MATCH($B29-Annex!$B$9/60,$B:$B),2)))))/Annex!$B$8)/1000,IF(Data!$B$2="",0,"-"))</f>
        <v>0.40585532304508481</v>
      </c>
      <c r="M29" s="20">
        <v>19.844999999999999</v>
      </c>
      <c r="N29" s="20">
        <v>19.202000000000002</v>
      </c>
      <c r="O29" s="20">
        <v>19.459</v>
      </c>
      <c r="P29" s="50">
        <f>IFERROR(AVERAGE(INDEX(R:R,IFERROR(MATCH($B29-Annex!$B$4/60,$B:$B),2)):R29),IF(Data!$B$2="",0,"-"))</f>
        <v>0.40370523850901885</v>
      </c>
      <c r="Q29" s="50">
        <f>IFERROR(AVERAGE(INDEX(S:S,IFERROR(MATCH($B29-Annex!$B$4/60,$B:$B),2)):S29),IF(Data!$B$2="",0,"-"))</f>
        <v>0.36650275729981452</v>
      </c>
      <c r="R29" s="50">
        <f>IFERROR((5.670373*10^-8*(T29+273.15)^4+((Annex!$B$5+Annex!$B$6)*(T29-V29)+Annex!$B$7*(T29-INDEX(T:T,IFERROR(MATCH($B29-Annex!$B$9/60,$B:$B),2)))/(60*($B29-INDEX($B:$B,IFERROR(MATCH($B29-Annex!$B$9/60,$B:$B),2)))))/Annex!$B$8)/1000,IF(Data!$B$2="",0,"-"))</f>
        <v>0.38267182466526023</v>
      </c>
      <c r="S29" s="50">
        <f>IFERROR((5.670373*10^-8*(U29+273.15)^4+((Annex!$B$5+Annex!$B$6)*(U29-V29)+Annex!$B$7*(U29-INDEX(U:U,IFERROR(MATCH($B29-Annex!$B$9/60,$B:$B),2)))/(60*($B29-INDEX($B:$B,IFERROR(MATCH($B29-Annex!$B$9/60,$B:$B),2)))))/Annex!$B$8)/1000,IF(Data!$B$2="",0,"-"))</f>
        <v>0.36957166760620452</v>
      </c>
      <c r="T29" s="20">
        <v>18.815999999999999</v>
      </c>
      <c r="U29" s="20">
        <v>18.300999999999998</v>
      </c>
      <c r="V29" s="20">
        <v>19.274999999999999</v>
      </c>
      <c r="W29" s="20">
        <v>104.42100000000001</v>
      </c>
      <c r="X29" s="20">
        <v>91.971000000000004</v>
      </c>
      <c r="Y29" s="20">
        <v>62.35</v>
      </c>
      <c r="Z29" s="20">
        <v>47.732999999999997</v>
      </c>
      <c r="AA29" s="20">
        <v>36.280999999999999</v>
      </c>
      <c r="AB29" s="20">
        <v>31.657</v>
      </c>
      <c r="AC29" s="20">
        <v>46.816000000000003</v>
      </c>
      <c r="AD29" s="20">
        <v>20.286999999999999</v>
      </c>
      <c r="AE29" s="20">
        <v>19.055</v>
      </c>
      <c r="AF29" s="20">
        <v>18.667999999999999</v>
      </c>
      <c r="AG29" s="20">
        <v>-9.5690000000000008</v>
      </c>
      <c r="AH29" s="20">
        <v>347.60300000000001</v>
      </c>
      <c r="AI29" s="20">
        <v>-71.234999999999999</v>
      </c>
    </row>
    <row r="30" spans="1:35" x14ac:dyDescent="0.3">
      <c r="A30" s="5">
        <v>29</v>
      </c>
      <c r="B30" s="19">
        <v>2.5551666668616235</v>
      </c>
      <c r="C30" s="20">
        <v>442.80141099999997</v>
      </c>
      <c r="D30" s="20">
        <v>426.72222900000003</v>
      </c>
      <c r="E30" s="20">
        <v>766.162013</v>
      </c>
      <c r="F30" s="49">
        <f>IFERROR(SUM(C30:E30),IF(Data!$B$2="",0,"-"))</f>
        <v>1635.685653</v>
      </c>
      <c r="G30" s="50">
        <f>IFERROR(F30-Annex!$B$10,IF(Data!$B$2="",0,"-"))</f>
        <v>329.5276530000001</v>
      </c>
      <c r="H30" s="50">
        <f>IFERROR(-14000*(G30-INDEX(G:G,IFERROR(MATCH($B30-Annex!$B$11/60,$B:$B),2)))/(60*($B30-INDEX($B:$B,IFERROR(MATCH($B30-Annex!$B$11/60,$B:$B),2)))),IF(Data!$B$2="",0,"-"))</f>
        <v>37.667545688404729</v>
      </c>
      <c r="I30" s="50">
        <f>IFERROR(AVERAGE(INDEX(K:K,IFERROR(MATCH($B30-Annex!$B$4/60,$B:$B),2)):K30),IF(Data!$B$2="",0,"-"))</f>
        <v>0.45200379836436821</v>
      </c>
      <c r="J30" s="50">
        <f>IFERROR(AVERAGE(INDEX(L:L,IFERROR(MATCH($B30-Annex!$B$4/60,$B:$B),2)):L30),IF(Data!$B$2="",0,"-"))</f>
        <v>0.40729850606577311</v>
      </c>
      <c r="K30" s="50">
        <f>IFERROR((5.670373*10^-8*(M30+273.15)^4+((Annex!$B$5+Annex!$B$6)*(M30-O30)+Annex!$B$7*(M30-INDEX(M:M,IFERROR(MATCH($B30-Annex!$B$9/60,$B:$B),2)))/(60*($B30-INDEX($B:$B,IFERROR(MATCH($B30-Annex!$B$9/60,$B:$B),2)))))/Annex!$B$8)/1000,IF(Data!$B$2="",0,"-"))</f>
        <v>0.34083370291499948</v>
      </c>
      <c r="L30" s="50">
        <f>IFERROR((5.670373*10^-8*(N30+273.15)^4+((Annex!$B$5+Annex!$B$6)*(N30-O30)+Annex!$B$7*(N30-INDEX(N:N,IFERROR(MATCH($B30-Annex!$B$9/60,$B:$B),2)))/(60*($B30-INDEX($B:$B,IFERROR(MATCH($B30-Annex!$B$9/60,$B:$B),2)))))/Annex!$B$8)/1000,IF(Data!$B$2="",0,"-"))</f>
        <v>0.3751094424834136</v>
      </c>
      <c r="M30" s="20">
        <v>19.617000000000001</v>
      </c>
      <c r="N30" s="20">
        <v>19.138000000000002</v>
      </c>
      <c r="O30" s="20">
        <v>19.524999999999999</v>
      </c>
      <c r="P30" s="50">
        <f>IFERROR(AVERAGE(INDEX(R:R,IFERROR(MATCH($B30-Annex!$B$4/60,$B:$B),2)):R30),IF(Data!$B$2="",0,"-"))</f>
        <v>0.3972613253380391</v>
      </c>
      <c r="Q30" s="50">
        <f>IFERROR(AVERAGE(INDEX(S:S,IFERROR(MATCH($B30-Annex!$B$4/60,$B:$B),2)):S30),IF(Data!$B$2="",0,"-"))</f>
        <v>0.36415525141769284</v>
      </c>
      <c r="R30" s="50">
        <f>IFERROR((5.670373*10^-8*(T30+273.15)^4+((Annex!$B$5+Annex!$B$6)*(T30-V30)+Annex!$B$7*(T30-INDEX(T:T,IFERROR(MATCH($B30-Annex!$B$9/60,$B:$B),2)))/(60*($B30-INDEX($B:$B,IFERROR(MATCH($B30-Annex!$B$9/60,$B:$B),2)))))/Annex!$B$8)/1000,IF(Data!$B$2="",0,"-"))</f>
        <v>0.37913560782821343</v>
      </c>
      <c r="S30" s="50">
        <f>IFERROR((5.670373*10^-8*(U30+273.15)^4+((Annex!$B$5+Annex!$B$6)*(U30-V30)+Annex!$B$7*(U30-INDEX(U:U,IFERROR(MATCH($B30-Annex!$B$9/60,$B:$B),2)))/(60*($B30-INDEX($B:$B,IFERROR(MATCH($B30-Annex!$B$9/60,$B:$B),2)))))/Annex!$B$8)/1000,IF(Data!$B$2="",0,"-"))</f>
        <v>0.36513597025295064</v>
      </c>
      <c r="T30" s="20">
        <v>18.806999999999999</v>
      </c>
      <c r="U30" s="20">
        <v>18.274000000000001</v>
      </c>
      <c r="V30" s="20">
        <v>19.248999999999999</v>
      </c>
      <c r="W30" s="20">
        <v>114.693</v>
      </c>
      <c r="X30" s="20">
        <v>101.931</v>
      </c>
      <c r="Y30" s="20">
        <v>72.355999999999995</v>
      </c>
      <c r="Z30" s="20">
        <v>52.91</v>
      </c>
      <c r="AA30" s="20">
        <v>38.520000000000003</v>
      </c>
      <c r="AB30" s="20">
        <v>30.667000000000002</v>
      </c>
      <c r="AC30" s="20">
        <v>48.064999999999998</v>
      </c>
      <c r="AD30" s="20">
        <v>20.425999999999998</v>
      </c>
      <c r="AE30" s="20">
        <v>19.082999999999998</v>
      </c>
      <c r="AF30" s="20">
        <v>18.715</v>
      </c>
      <c r="AG30" s="20">
        <v>84.72</v>
      </c>
      <c r="AH30" s="20">
        <v>216.59200000000001</v>
      </c>
      <c r="AI30" s="20">
        <v>-74.09</v>
      </c>
    </row>
    <row r="31" spans="1:35" x14ac:dyDescent="0.3">
      <c r="A31" s="5">
        <v>30</v>
      </c>
      <c r="B31" s="19">
        <v>2.638833326054737</v>
      </c>
      <c r="C31" s="20">
        <v>442.77366999999998</v>
      </c>
      <c r="D31" s="20">
        <v>426.78702299999998</v>
      </c>
      <c r="E31" s="20">
        <v>766.12749299999996</v>
      </c>
      <c r="F31" s="49">
        <f>IFERROR(SUM(C31:E31),IF(Data!$B$2="",0,"-"))</f>
        <v>1635.6881859999999</v>
      </c>
      <c r="G31" s="50">
        <f>IFERROR(F31-Annex!$B$10,IF(Data!$B$2="",0,"-"))</f>
        <v>329.53018599999996</v>
      </c>
      <c r="H31" s="50">
        <f>IFERROR(-14000*(G31-INDEX(G:G,IFERROR(MATCH($B31-Annex!$B$11/60,$B:$B),2)))/(60*($B31-INDEX($B:$B,IFERROR(MATCH($B31-Annex!$B$11/60,$B:$B),2)))),IF(Data!$B$2="",0,"-"))</f>
        <v>34.249170536690393</v>
      </c>
      <c r="I31" s="50">
        <f>IFERROR(AVERAGE(INDEX(K:K,IFERROR(MATCH($B31-Annex!$B$4/60,$B:$B),2)):K31),IF(Data!$B$2="",0,"-"))</f>
        <v>0.42976994384607131</v>
      </c>
      <c r="J31" s="50">
        <f>IFERROR(AVERAGE(INDEX(L:L,IFERROR(MATCH($B31-Annex!$B$4/60,$B:$B),2)):L31),IF(Data!$B$2="",0,"-"))</f>
        <v>0.39666190202117846</v>
      </c>
      <c r="K31" s="50">
        <f>IFERROR((5.670373*10^-8*(M31+273.15)^4+((Annex!$B$5+Annex!$B$6)*(M31-O31)+Annex!$B$7*(M31-INDEX(M:M,IFERROR(MATCH($B31-Annex!$B$9/60,$B:$B),2)))/(60*($B31-INDEX($B:$B,IFERROR(MATCH($B31-Annex!$B$9/60,$B:$B),2)))))/Annex!$B$8)/1000,IF(Data!$B$2="",0,"-"))</f>
        <v>0.29601977167538529</v>
      </c>
      <c r="L31" s="50">
        <f>IFERROR((5.670373*10^-8*(N31+273.15)^4+((Annex!$B$5+Annex!$B$6)*(N31-O31)+Annex!$B$7*(N31-INDEX(N:N,IFERROR(MATCH($B31-Annex!$B$9/60,$B:$B),2)))/(60*($B31-INDEX($B:$B,IFERROR(MATCH($B31-Annex!$B$9/60,$B:$B),2)))))/Annex!$B$8)/1000,IF(Data!$B$2="",0,"-"))</f>
        <v>0.37220466869823171</v>
      </c>
      <c r="M31" s="20">
        <v>19.617000000000001</v>
      </c>
      <c r="N31" s="20">
        <v>19.175000000000001</v>
      </c>
      <c r="O31" s="20">
        <v>19.672000000000001</v>
      </c>
      <c r="P31" s="50">
        <f>IFERROR(AVERAGE(INDEX(R:R,IFERROR(MATCH($B31-Annex!$B$4/60,$B:$B),2)):R31),IF(Data!$B$2="",0,"-"))</f>
        <v>0.39461397846623886</v>
      </c>
      <c r="Q31" s="50">
        <f>IFERROR(AVERAGE(INDEX(S:S,IFERROR(MATCH($B31-Annex!$B$4/60,$B:$B),2)):S31),IF(Data!$B$2="",0,"-"))</f>
        <v>0.36397649878758687</v>
      </c>
      <c r="R31" s="50">
        <f>IFERROR((5.670373*10^-8*(T31+273.15)^4+((Annex!$B$5+Annex!$B$6)*(T31-V31)+Annex!$B$7*(T31-INDEX(T:T,IFERROR(MATCH($B31-Annex!$B$9/60,$B:$B),2)))/(60*($B31-INDEX($B:$B,IFERROR(MATCH($B31-Annex!$B$9/60,$B:$B),2)))))/Annex!$B$8)/1000,IF(Data!$B$2="",0,"-"))</f>
        <v>0.38934986277991379</v>
      </c>
      <c r="S31" s="50">
        <f>IFERROR((5.670373*10^-8*(U31+273.15)^4+((Annex!$B$5+Annex!$B$6)*(U31-V31)+Annex!$B$7*(U31-INDEX(U:U,IFERROR(MATCH($B31-Annex!$B$9/60,$B:$B),2)))/(60*($B31-INDEX($B:$B,IFERROR(MATCH($B31-Annex!$B$9/60,$B:$B),2)))))/Annex!$B$8)/1000,IF(Data!$B$2="",0,"-"))</f>
        <v>0.3574812923714038</v>
      </c>
      <c r="T31" s="20">
        <v>18.826000000000001</v>
      </c>
      <c r="U31" s="20">
        <v>18.311</v>
      </c>
      <c r="V31" s="20">
        <v>19.321999999999999</v>
      </c>
      <c r="W31" s="20">
        <v>112.246</v>
      </c>
      <c r="X31" s="20">
        <v>102.663</v>
      </c>
      <c r="Y31" s="20">
        <v>71.045000000000002</v>
      </c>
      <c r="Z31" s="20">
        <v>51.110999999999997</v>
      </c>
      <c r="AA31" s="20">
        <v>37.171999999999997</v>
      </c>
      <c r="AB31" s="20">
        <v>32.831000000000003</v>
      </c>
      <c r="AC31" s="20">
        <v>48.384999999999998</v>
      </c>
      <c r="AD31" s="20">
        <v>20.664999999999999</v>
      </c>
      <c r="AE31" s="20">
        <v>19.248999999999999</v>
      </c>
      <c r="AF31" s="20">
        <v>18.715</v>
      </c>
      <c r="AG31" s="20">
        <v>250.642</v>
      </c>
      <c r="AH31" s="20">
        <v>83.567999999999998</v>
      </c>
      <c r="AI31" s="20">
        <v>14.632999999999999</v>
      </c>
    </row>
    <row r="32" spans="1:35" x14ac:dyDescent="0.3">
      <c r="A32" s="5">
        <v>31</v>
      </c>
      <c r="B32" s="19">
        <v>2.7224999957252294</v>
      </c>
      <c r="C32" s="20">
        <v>442.85270100000002</v>
      </c>
      <c r="D32" s="20">
        <v>426.75925599999999</v>
      </c>
      <c r="E32" s="20">
        <v>766.13591199999996</v>
      </c>
      <c r="F32" s="49">
        <f>IFERROR(SUM(C32:E32),IF(Data!$B$2="",0,"-"))</f>
        <v>1635.747869</v>
      </c>
      <c r="G32" s="50">
        <f>IFERROR(F32-Annex!$B$10,IF(Data!$B$2="",0,"-"))</f>
        <v>329.58986900000014</v>
      </c>
      <c r="H32" s="50">
        <f>IFERROR(-14000*(G32-INDEX(G:G,IFERROR(MATCH($B32-Annex!$B$11/60,$B:$B),2)))/(60*($B32-INDEX($B:$B,IFERROR(MATCH($B32-Annex!$B$11/60,$B:$B),2)))),IF(Data!$B$2="",0,"-"))</f>
        <v>7.4457980340197363</v>
      </c>
      <c r="I32" s="50">
        <f>IFERROR(AVERAGE(INDEX(K:K,IFERROR(MATCH($B32-Annex!$B$4/60,$B:$B),2)):K32),IF(Data!$B$2="",0,"-"))</f>
        <v>0.43737428487110375</v>
      </c>
      <c r="J32" s="50">
        <f>IFERROR(AVERAGE(INDEX(L:L,IFERROR(MATCH($B32-Annex!$B$4/60,$B:$B),2)):L32),IF(Data!$B$2="",0,"-"))</f>
        <v>0.40367737385775787</v>
      </c>
      <c r="K32" s="50">
        <f>IFERROR((5.670373*10^-8*(M32+273.15)^4+((Annex!$B$5+Annex!$B$6)*(M32-O32)+Annex!$B$7*(M32-INDEX(M:M,IFERROR(MATCH($B32-Annex!$B$9/60,$B:$B),2)))/(60*($B32-INDEX($B:$B,IFERROR(MATCH($B32-Annex!$B$9/60,$B:$B),2)))))/Annex!$B$8)/1000,IF(Data!$B$2="",0,"-"))</f>
        <v>0.45257127775105777</v>
      </c>
      <c r="L32" s="50">
        <f>IFERROR((5.670373*10^-8*(N32+273.15)^4+((Annex!$B$5+Annex!$B$6)*(N32-O32)+Annex!$B$7*(N32-INDEX(N:N,IFERROR(MATCH($B32-Annex!$B$9/60,$B:$B),2)))/(60*($B32-INDEX($B:$B,IFERROR(MATCH($B32-Annex!$B$9/60,$B:$B),2)))))/Annex!$B$8)/1000,IF(Data!$B$2="",0,"-"))</f>
        <v>0.42349078556667474</v>
      </c>
      <c r="M32" s="20">
        <v>19.687000000000001</v>
      </c>
      <c r="N32" s="20">
        <v>19.209</v>
      </c>
      <c r="O32" s="20">
        <v>19.704999999999998</v>
      </c>
      <c r="P32" s="50">
        <f>IFERROR(AVERAGE(INDEX(R:R,IFERROR(MATCH($B32-Annex!$B$4/60,$B:$B),2)):R32),IF(Data!$B$2="",0,"-"))</f>
        <v>0.39392252738742156</v>
      </c>
      <c r="Q32" s="50">
        <f>IFERROR(AVERAGE(INDEX(S:S,IFERROR(MATCH($B32-Annex!$B$4/60,$B:$B),2)):S32),IF(Data!$B$2="",0,"-"))</f>
        <v>0.3606602738825378</v>
      </c>
      <c r="R32" s="50">
        <f>IFERROR((5.670373*10^-8*(T32+273.15)^4+((Annex!$B$5+Annex!$B$6)*(T32-V32)+Annex!$B$7*(T32-INDEX(T:T,IFERROR(MATCH($B32-Annex!$B$9/60,$B:$B),2)))/(60*($B32-INDEX($B:$B,IFERROR(MATCH($B32-Annex!$B$9/60,$B:$B),2)))))/Annex!$B$8)/1000,IF(Data!$B$2="",0,"-"))</f>
        <v>0.3904661000720257</v>
      </c>
      <c r="S32" s="50">
        <f>IFERROR((5.670373*10^-8*(U32+273.15)^4+((Annex!$B$5+Annex!$B$6)*(U32-V32)+Annex!$B$7*(U32-INDEX(U:U,IFERROR(MATCH($B32-Annex!$B$9/60,$B:$B),2)))/(60*($B32-INDEX($B:$B,IFERROR(MATCH($B32-Annex!$B$9/60,$B:$B),2)))))/Annex!$B$8)/1000,IF(Data!$B$2="",0,"-"))</f>
        <v>0.35689927394505305</v>
      </c>
      <c r="T32" s="20">
        <v>18.823</v>
      </c>
      <c r="U32" s="20">
        <v>18.289000000000001</v>
      </c>
      <c r="V32" s="20">
        <v>19.356000000000002</v>
      </c>
      <c r="W32" s="20">
        <v>125.768</v>
      </c>
      <c r="X32" s="20">
        <v>104.678</v>
      </c>
      <c r="Y32" s="20">
        <v>68.259</v>
      </c>
      <c r="Z32" s="20">
        <v>51.215000000000003</v>
      </c>
      <c r="AA32" s="20">
        <v>43.695</v>
      </c>
      <c r="AB32" s="20">
        <v>36.161999999999999</v>
      </c>
      <c r="AC32" s="20">
        <v>49.024000000000001</v>
      </c>
      <c r="AD32" s="20">
        <v>20.901</v>
      </c>
      <c r="AE32" s="20">
        <v>19.245999999999999</v>
      </c>
      <c r="AF32" s="20">
        <v>18.786000000000001</v>
      </c>
      <c r="AG32" s="20">
        <v>183.57900000000001</v>
      </c>
      <c r="AH32" s="20">
        <v>269.51299999999998</v>
      </c>
      <c r="AI32" s="20">
        <v>-192.07400000000001</v>
      </c>
    </row>
    <row r="33" spans="1:35" x14ac:dyDescent="0.3">
      <c r="A33" s="5">
        <v>32</v>
      </c>
      <c r="B33" s="19">
        <v>2.8116666607093066</v>
      </c>
      <c r="C33" s="20">
        <v>442.79385000000002</v>
      </c>
      <c r="D33" s="20">
        <v>426.72139399999998</v>
      </c>
      <c r="E33" s="20">
        <v>766.10054700000001</v>
      </c>
      <c r="F33" s="49">
        <f>IFERROR(SUM(C33:E33),IF(Data!$B$2="",0,"-"))</f>
        <v>1635.6157909999999</v>
      </c>
      <c r="G33" s="50">
        <f>IFERROR(F33-Annex!$B$10,IF(Data!$B$2="",0,"-"))</f>
        <v>329.45779100000004</v>
      </c>
      <c r="H33" s="50">
        <f>IFERROR(-14000*(G33-INDEX(G:G,IFERROR(MATCH($B33-Annex!$B$11/60,$B:$B),2)))/(60*($B33-INDEX($B:$B,IFERROR(MATCH($B33-Annex!$B$11/60,$B:$B),2)))),IF(Data!$B$2="",0,"-"))</f>
        <v>28.395423124260752</v>
      </c>
      <c r="I33" s="50">
        <f>IFERROR(AVERAGE(INDEX(K:K,IFERROR(MATCH($B33-Annex!$B$4/60,$B:$B),2)):K33),IF(Data!$B$2="",0,"-"))</f>
        <v>0.43360420683325124</v>
      </c>
      <c r="J33" s="50">
        <f>IFERROR(AVERAGE(INDEX(L:L,IFERROR(MATCH($B33-Annex!$B$4/60,$B:$B),2)):L33),IF(Data!$B$2="",0,"-"))</f>
        <v>0.40188594341437112</v>
      </c>
      <c r="K33" s="50">
        <f>IFERROR((5.670373*10^-8*(M33+273.15)^4+((Annex!$B$5+Annex!$B$6)*(M33-O33)+Annex!$B$7*(M33-INDEX(M:M,IFERROR(MATCH($B33-Annex!$B$9/60,$B:$B),2)))/(60*($B33-INDEX($B:$B,IFERROR(MATCH($B33-Annex!$B$9/60,$B:$B),2)))))/Annex!$B$8)/1000,IF(Data!$B$2="",0,"-"))</f>
        <v>0.51283109221459888</v>
      </c>
      <c r="L33" s="50">
        <f>IFERROR((5.670373*10^-8*(N33+273.15)^4+((Annex!$B$5+Annex!$B$6)*(N33-O33)+Annex!$B$7*(N33-INDEX(N:N,IFERROR(MATCH($B33-Annex!$B$9/60,$B:$B),2)))/(60*($B33-INDEX($B:$B,IFERROR(MATCH($B33-Annex!$B$9/60,$B:$B),2)))))/Annex!$B$8)/1000,IF(Data!$B$2="",0,"-"))</f>
        <v>0.39170236310979389</v>
      </c>
      <c r="M33" s="20">
        <v>19.805</v>
      </c>
      <c r="N33" s="20">
        <v>19.198</v>
      </c>
      <c r="O33" s="20">
        <v>19.805</v>
      </c>
      <c r="P33" s="50">
        <f>IFERROR(AVERAGE(INDEX(R:R,IFERROR(MATCH($B33-Annex!$B$4/60,$B:$B),2)):R33),IF(Data!$B$2="",0,"-"))</f>
        <v>0.3938169635935756</v>
      </c>
      <c r="Q33" s="50">
        <f>IFERROR(AVERAGE(INDEX(S:S,IFERROR(MATCH($B33-Annex!$B$4/60,$B:$B),2)):S33),IF(Data!$B$2="",0,"-"))</f>
        <v>0.36517743484470921</v>
      </c>
      <c r="R33" s="50">
        <f>IFERROR((5.670373*10^-8*(T33+273.15)^4+((Annex!$B$5+Annex!$B$6)*(T33-V33)+Annex!$B$7*(T33-INDEX(T:T,IFERROR(MATCH($B33-Annex!$B$9/60,$B:$B),2)))/(60*($B33-INDEX($B:$B,IFERROR(MATCH($B33-Annex!$B$9/60,$B:$B),2)))))/Annex!$B$8)/1000,IF(Data!$B$2="",0,"-"))</f>
        <v>0.38051357194348689</v>
      </c>
      <c r="S33" s="50">
        <f>IFERROR((5.670373*10^-8*(U33+273.15)^4+((Annex!$B$5+Annex!$B$6)*(U33-V33)+Annex!$B$7*(U33-INDEX(U:U,IFERROR(MATCH($B33-Annex!$B$9/60,$B:$B),2)))/(60*($B33-INDEX($B:$B,IFERROR(MATCH($B33-Annex!$B$9/60,$B:$B),2)))))/Annex!$B$8)/1000,IF(Data!$B$2="",0,"-"))</f>
        <v>0.37989231995765355</v>
      </c>
      <c r="T33" s="20">
        <v>18.831</v>
      </c>
      <c r="U33" s="20">
        <v>18.370999999999999</v>
      </c>
      <c r="V33" s="20">
        <v>19.437999999999999</v>
      </c>
      <c r="W33" s="20">
        <v>133.20599999999999</v>
      </c>
      <c r="X33" s="20">
        <v>131.63</v>
      </c>
      <c r="Y33" s="20">
        <v>81.819999999999993</v>
      </c>
      <c r="Z33" s="20">
        <v>55.354999999999997</v>
      </c>
      <c r="AA33" s="20">
        <v>45.77</v>
      </c>
      <c r="AB33" s="20">
        <v>39.154000000000003</v>
      </c>
      <c r="AC33" s="20">
        <v>52.683</v>
      </c>
      <c r="AD33" s="20">
        <v>21.202999999999999</v>
      </c>
      <c r="AE33" s="20">
        <v>19.437999999999999</v>
      </c>
      <c r="AF33" s="20">
        <v>18.849</v>
      </c>
      <c r="AG33" s="20">
        <v>44.637999999999998</v>
      </c>
      <c r="AH33" s="20">
        <v>204.13499999999999</v>
      </c>
      <c r="AI33" s="20">
        <v>77.551000000000002</v>
      </c>
    </row>
    <row r="34" spans="1:35" x14ac:dyDescent="0.3">
      <c r="A34" s="5">
        <v>33</v>
      </c>
      <c r="B34" s="19">
        <v>2.8951666667126119</v>
      </c>
      <c r="C34" s="20">
        <v>442.83084200000002</v>
      </c>
      <c r="D34" s="20">
        <v>426.76767000000001</v>
      </c>
      <c r="E34" s="20">
        <v>766.12917500000003</v>
      </c>
      <c r="F34" s="49">
        <f>IFERROR(SUM(C34:E34),IF(Data!$B$2="",0,"-"))</f>
        <v>1635.7276870000001</v>
      </c>
      <c r="G34" s="50">
        <f>IFERROR(F34-Annex!$B$10,IF(Data!$B$2="",0,"-"))</f>
        <v>329.56968700000016</v>
      </c>
      <c r="H34" s="50">
        <f>IFERROR(-14000*(G34-INDEX(G:G,IFERROR(MATCH($B34-Annex!$B$11/60,$B:$B),2)))/(60*($B34-INDEX($B:$B,IFERROR(MATCH($B34-Annex!$B$11/60,$B:$B),2)))),IF(Data!$B$2="",0,"-"))</f>
        <v>24.023747193163601</v>
      </c>
      <c r="I34" s="50">
        <f>IFERROR(AVERAGE(INDEX(K:K,IFERROR(MATCH($B34-Annex!$B$4/60,$B:$B),2)):K34),IF(Data!$B$2="",0,"-"))</f>
        <v>0.41463201068761141</v>
      </c>
      <c r="J34" s="50">
        <f>IFERROR(AVERAGE(INDEX(L:L,IFERROR(MATCH($B34-Annex!$B$4/60,$B:$B),2)):L34),IF(Data!$B$2="",0,"-"))</f>
        <v>0.38957722437233139</v>
      </c>
      <c r="K34" s="50">
        <f>IFERROR((5.670373*10^-8*(M34+273.15)^4+((Annex!$B$5+Annex!$B$6)*(M34-O34)+Annex!$B$7*(M34-INDEX(M:M,IFERROR(MATCH($B34-Annex!$B$9/60,$B:$B),2)))/(60*($B34-INDEX($B:$B,IFERROR(MATCH($B34-Annex!$B$9/60,$B:$B),2)))))/Annex!$B$8)/1000,IF(Data!$B$2="",0,"-"))</f>
        <v>0.30097742305500996</v>
      </c>
      <c r="L34" s="50">
        <f>IFERROR((5.670373*10^-8*(N34+273.15)^4+((Annex!$B$5+Annex!$B$6)*(N34-O34)+Annex!$B$7*(N34-INDEX(N:N,IFERROR(MATCH($B34-Annex!$B$9/60,$B:$B),2)))/(60*($B34-INDEX($B:$B,IFERROR(MATCH($B34-Annex!$B$9/60,$B:$B),2)))))/Annex!$B$8)/1000,IF(Data!$B$2="",0,"-"))</f>
        <v>0.35497336908615545</v>
      </c>
      <c r="M34" s="20">
        <v>19.503</v>
      </c>
      <c r="N34" s="20">
        <v>19.172000000000001</v>
      </c>
      <c r="O34" s="20">
        <v>19.888999999999999</v>
      </c>
      <c r="P34" s="50">
        <f>IFERROR(AVERAGE(INDEX(R:R,IFERROR(MATCH($B34-Annex!$B$4/60,$B:$B),2)):R34),IF(Data!$B$2="",0,"-"))</f>
        <v>0.38730239783665177</v>
      </c>
      <c r="Q34" s="50">
        <f>IFERROR(AVERAGE(INDEX(S:S,IFERROR(MATCH($B34-Annex!$B$4/60,$B:$B),2)):S34),IF(Data!$B$2="",0,"-"))</f>
        <v>0.36446879636433732</v>
      </c>
      <c r="R34" s="50">
        <f>IFERROR((5.670373*10^-8*(T34+273.15)^4+((Annex!$B$5+Annex!$B$6)*(T34-V34)+Annex!$B$7*(T34-INDEX(T:T,IFERROR(MATCH($B34-Annex!$B$9/60,$B:$B),2)))/(60*($B34-INDEX($B:$B,IFERROR(MATCH($B34-Annex!$B$9/60,$B:$B),2)))))/Annex!$B$8)/1000,IF(Data!$B$2="",0,"-"))</f>
        <v>0.3682014344870731</v>
      </c>
      <c r="S34" s="50">
        <f>IFERROR((5.670373*10^-8*(U34+273.15)^4+((Annex!$B$5+Annex!$B$6)*(U34-V34)+Annex!$B$7*(U34-INDEX(U:U,IFERROR(MATCH($B34-Annex!$B$9/60,$B:$B),2)))/(60*($B34-INDEX($B:$B,IFERROR(MATCH($B34-Annex!$B$9/60,$B:$B),2)))))/Annex!$B$8)/1000,IF(Data!$B$2="",0,"-"))</f>
        <v>0.35676571317623973</v>
      </c>
      <c r="T34" s="20">
        <v>18.803999999999998</v>
      </c>
      <c r="U34" s="20">
        <v>18.308</v>
      </c>
      <c r="V34" s="20">
        <v>19.411000000000001</v>
      </c>
      <c r="W34" s="20">
        <v>157.721</v>
      </c>
      <c r="X34" s="20">
        <v>148.86600000000001</v>
      </c>
      <c r="Y34" s="20">
        <v>93.897000000000006</v>
      </c>
      <c r="Z34" s="20">
        <v>65.069000000000003</v>
      </c>
      <c r="AA34" s="20">
        <v>50.003</v>
      </c>
      <c r="AB34" s="20">
        <v>40.781999999999996</v>
      </c>
      <c r="AC34" s="20">
        <v>55.543999999999997</v>
      </c>
      <c r="AD34" s="20">
        <v>21.581</v>
      </c>
      <c r="AE34" s="20">
        <v>19.558</v>
      </c>
      <c r="AF34" s="20">
        <v>18.841000000000001</v>
      </c>
      <c r="AG34" s="20">
        <v>216.22300000000001</v>
      </c>
      <c r="AH34" s="20">
        <v>-63.988999999999997</v>
      </c>
      <c r="AI34" s="20">
        <v>376.74900000000002</v>
      </c>
    </row>
    <row r="35" spans="1:35" x14ac:dyDescent="0.3">
      <c r="A35" s="5">
        <v>34</v>
      </c>
      <c r="B35" s="19">
        <v>2.9851666605100036</v>
      </c>
      <c r="C35" s="20">
        <v>442.827473</v>
      </c>
      <c r="D35" s="20">
        <v>426.74916100000002</v>
      </c>
      <c r="E35" s="20">
        <v>766.11738300000002</v>
      </c>
      <c r="F35" s="49">
        <f>IFERROR(SUM(C35:E35),IF(Data!$B$2="",0,"-"))</f>
        <v>1635.694017</v>
      </c>
      <c r="G35" s="50">
        <f>IFERROR(F35-Annex!$B$10,IF(Data!$B$2="",0,"-"))</f>
        <v>329.53601700000013</v>
      </c>
      <c r="H35" s="50">
        <f>IFERROR(-14000*(G35-INDEX(G:G,IFERROR(MATCH($B35-Annex!$B$11/60,$B:$B),2)))/(60*($B35-INDEX($B:$B,IFERROR(MATCH($B35-Annex!$B$11/60,$B:$B),2)))),IF(Data!$B$2="",0,"-"))</f>
        <v>19.20836854921896</v>
      </c>
      <c r="I35" s="50">
        <f>IFERROR(AVERAGE(INDEX(K:K,IFERROR(MATCH($B35-Annex!$B$4/60,$B:$B),2)):K35),IF(Data!$B$2="",0,"-"))</f>
        <v>0.39124104250870495</v>
      </c>
      <c r="J35" s="50">
        <f>IFERROR(AVERAGE(INDEX(L:L,IFERROR(MATCH($B35-Annex!$B$4/60,$B:$B),2)):L35),IF(Data!$B$2="",0,"-"))</f>
        <v>0.38537736328272415</v>
      </c>
      <c r="K35" s="50">
        <f>IFERROR((5.670373*10^-8*(M35+273.15)^4+((Annex!$B$5+Annex!$B$6)*(M35-O35)+Annex!$B$7*(M35-INDEX(M:M,IFERROR(MATCH($B35-Annex!$B$9/60,$B:$B),2)))/(60*($B35-INDEX($B:$B,IFERROR(MATCH($B35-Annex!$B$9/60,$B:$B),2)))))/Annex!$B$8)/1000,IF(Data!$B$2="",0,"-"))</f>
        <v>0.29694764546962299</v>
      </c>
      <c r="L35" s="50">
        <f>IFERROR((5.670373*10^-8*(N35+273.15)^4+((Annex!$B$5+Annex!$B$6)*(N35-O35)+Annex!$B$7*(N35-INDEX(N:N,IFERROR(MATCH($B35-Annex!$B$9/60,$B:$B),2)))/(60*($B35-INDEX($B:$B,IFERROR(MATCH($B35-Annex!$B$9/60,$B:$B),2)))))/Annex!$B$8)/1000,IF(Data!$B$2="",0,"-"))</f>
        <v>0.37430559098971511</v>
      </c>
      <c r="M35" s="20">
        <v>19.613</v>
      </c>
      <c r="N35" s="20">
        <v>19.209</v>
      </c>
      <c r="O35" s="20">
        <v>20.018000000000001</v>
      </c>
      <c r="P35" s="50">
        <f>IFERROR(AVERAGE(INDEX(R:R,IFERROR(MATCH($B35-Annex!$B$4/60,$B:$B),2)):R35),IF(Data!$B$2="",0,"-"))</f>
        <v>0.38161986759907013</v>
      </c>
      <c r="Q35" s="50">
        <f>IFERROR(AVERAGE(INDEX(S:S,IFERROR(MATCH($B35-Annex!$B$4/60,$B:$B),2)):S35),IF(Data!$B$2="",0,"-"))</f>
        <v>0.36115559829465577</v>
      </c>
      <c r="R35" s="50">
        <f>IFERROR((5.670373*10^-8*(T35+273.15)^4+((Annex!$B$5+Annex!$B$6)*(T35-V35)+Annex!$B$7*(T35-INDEX(T:T,IFERROR(MATCH($B35-Annex!$B$9/60,$B:$B),2)))/(60*($B35-INDEX($B:$B,IFERROR(MATCH($B35-Annex!$B$9/60,$B:$B),2)))))/Annex!$B$8)/1000,IF(Data!$B$2="",0,"-"))</f>
        <v>0.38100067141751776</v>
      </c>
      <c r="S35" s="50">
        <f>IFERROR((5.670373*10^-8*(U35+273.15)^4+((Annex!$B$5+Annex!$B$6)*(U35-V35)+Annex!$B$7*(U35-INDEX(U:U,IFERROR(MATCH($B35-Annex!$B$9/60,$B:$B),2)))/(60*($B35-INDEX($B:$B,IFERROR(MATCH($B35-Annex!$B$9/60,$B:$B),2)))))/Annex!$B$8)/1000,IF(Data!$B$2="",0,"-"))</f>
        <v>0.34234295075308496</v>
      </c>
      <c r="T35" s="20">
        <v>18.841000000000001</v>
      </c>
      <c r="U35" s="20">
        <v>18.363</v>
      </c>
      <c r="V35" s="20">
        <v>19.484999999999999</v>
      </c>
      <c r="W35" s="20">
        <v>176.18600000000001</v>
      </c>
      <c r="X35" s="20">
        <v>153.667</v>
      </c>
      <c r="Y35" s="20">
        <v>94.376000000000005</v>
      </c>
      <c r="Z35" s="20">
        <v>69.215999999999994</v>
      </c>
      <c r="AA35" s="20">
        <v>52.942999999999998</v>
      </c>
      <c r="AB35" s="20">
        <v>45.78</v>
      </c>
      <c r="AC35" s="20">
        <v>58.216000000000001</v>
      </c>
      <c r="AD35" s="20">
        <v>21.966999999999999</v>
      </c>
      <c r="AE35" s="20">
        <v>19.704999999999998</v>
      </c>
      <c r="AF35" s="20">
        <v>18.933</v>
      </c>
      <c r="AG35" s="20">
        <v>170.95699999999999</v>
      </c>
      <c r="AH35" s="20">
        <v>-89.343000000000004</v>
      </c>
      <c r="AI35" s="20">
        <v>399.96800000000002</v>
      </c>
    </row>
    <row r="36" spans="1:35" x14ac:dyDescent="0.3">
      <c r="A36" s="5">
        <v>35</v>
      </c>
      <c r="B36" s="19">
        <v>3.0759999935980886</v>
      </c>
      <c r="C36" s="20">
        <v>442.80561399999999</v>
      </c>
      <c r="D36" s="20">
        <v>426.74831599999999</v>
      </c>
      <c r="E36" s="20">
        <v>766.07360000000006</v>
      </c>
      <c r="F36" s="49">
        <f>IFERROR(SUM(C36:E36),IF(Data!$B$2="",0,"-"))</f>
        <v>1635.6275300000002</v>
      </c>
      <c r="G36" s="50">
        <f>IFERROR(F36-Annex!$B$10,IF(Data!$B$2="",0,"-"))</f>
        <v>329.4695300000003</v>
      </c>
      <c r="H36" s="50">
        <f>IFERROR(-14000*(G36-INDEX(G:G,IFERROR(MATCH($B36-Annex!$B$11/60,$B:$B),2)))/(60*($B36-INDEX($B:$B,IFERROR(MATCH($B36-Annex!$B$11/60,$B:$B),2)))),IF(Data!$B$2="",0,"-"))</f>
        <v>17.460927255607647</v>
      </c>
      <c r="I36" s="50">
        <f>IFERROR(AVERAGE(INDEX(K:K,IFERROR(MATCH($B36-Annex!$B$4/60,$B:$B),2)):K36),IF(Data!$B$2="",0,"-"))</f>
        <v>0.37525999530250592</v>
      </c>
      <c r="J36" s="50">
        <f>IFERROR(AVERAGE(INDEX(L:L,IFERROR(MATCH($B36-Annex!$B$4/60,$B:$B),2)):L36),IF(Data!$B$2="",0,"-"))</f>
        <v>0.38401454213835545</v>
      </c>
      <c r="K36" s="50">
        <f>IFERROR((5.670373*10^-8*(M36+273.15)^4+((Annex!$B$5+Annex!$B$6)*(M36-O36)+Annex!$B$7*(M36-INDEX(M:M,IFERROR(MATCH($B36-Annex!$B$9/60,$B:$B),2)))/(60*($B36-INDEX($B:$B,IFERROR(MATCH($B36-Annex!$B$9/60,$B:$B),2)))))/Annex!$B$8)/1000,IF(Data!$B$2="",0,"-"))</f>
        <v>0.42663905403686664</v>
      </c>
      <c r="L36" s="50">
        <f>IFERROR((5.670373*10^-8*(N36+273.15)^4+((Annex!$B$5+Annex!$B$6)*(N36-O36)+Annex!$B$7*(N36-INDEX(N:N,IFERROR(MATCH($B36-Annex!$B$9/60,$B:$B),2)))/(60*($B36-INDEX($B:$B,IFERROR(MATCH($B36-Annex!$B$9/60,$B:$B),2)))))/Annex!$B$8)/1000,IF(Data!$B$2="",0,"-"))</f>
        <v>0.39631557503450343</v>
      </c>
      <c r="M36" s="20">
        <v>19.603000000000002</v>
      </c>
      <c r="N36" s="20">
        <v>19.254000000000001</v>
      </c>
      <c r="O36" s="20">
        <v>20.283000000000001</v>
      </c>
      <c r="P36" s="50">
        <f>IFERROR(AVERAGE(INDEX(R:R,IFERROR(MATCH($B36-Annex!$B$4/60,$B:$B),2)):R36),IF(Data!$B$2="",0,"-"))</f>
        <v>0.38637321638408662</v>
      </c>
      <c r="Q36" s="50">
        <f>IFERROR(AVERAGE(INDEX(S:S,IFERROR(MATCH($B36-Annex!$B$4/60,$B:$B),2)):S36),IF(Data!$B$2="",0,"-"))</f>
        <v>0.36191412540582329</v>
      </c>
      <c r="R36" s="50">
        <f>IFERROR((5.670373*10^-8*(T36+273.15)^4+((Annex!$B$5+Annex!$B$6)*(T36-V36)+Annex!$B$7*(T36-INDEX(T:T,IFERROR(MATCH($B36-Annex!$B$9/60,$B:$B),2)))/(60*($B36-INDEX($B:$B,IFERROR(MATCH($B36-Annex!$B$9/60,$B:$B),2)))))/Annex!$B$8)/1000,IF(Data!$B$2="",0,"-"))</f>
        <v>0.41594526616037597</v>
      </c>
      <c r="S36" s="50">
        <f>IFERROR((5.670373*10^-8*(U36+273.15)^4+((Annex!$B$5+Annex!$B$6)*(U36-V36)+Annex!$B$7*(U36-INDEX(U:U,IFERROR(MATCH($B36-Annex!$B$9/60,$B:$B),2)))/(60*($B36-INDEX($B:$B,IFERROR(MATCH($B36-Annex!$B$9/60,$B:$B),2)))))/Annex!$B$8)/1000,IF(Data!$B$2="",0,"-"))</f>
        <v>0.37488135738437761</v>
      </c>
      <c r="T36" s="20">
        <v>18.885999999999999</v>
      </c>
      <c r="U36" s="20">
        <v>18.370999999999999</v>
      </c>
      <c r="V36" s="20">
        <v>19.529</v>
      </c>
      <c r="W36" s="20">
        <v>238.535</v>
      </c>
      <c r="X36" s="20">
        <v>193.45</v>
      </c>
      <c r="Y36" s="20">
        <v>112.575</v>
      </c>
      <c r="Z36" s="20">
        <v>75.16</v>
      </c>
      <c r="AA36" s="20">
        <v>53.93</v>
      </c>
      <c r="AB36" s="20">
        <v>44.043999999999997</v>
      </c>
      <c r="AC36" s="20">
        <v>62.258000000000003</v>
      </c>
      <c r="AD36" s="20">
        <v>22.541</v>
      </c>
      <c r="AE36" s="20">
        <v>19.841999999999999</v>
      </c>
      <c r="AF36" s="20">
        <v>18.995999999999999</v>
      </c>
      <c r="AG36" s="20">
        <v>342.92200000000003</v>
      </c>
      <c r="AH36" s="20">
        <v>-82.025999999999996</v>
      </c>
      <c r="AI36" s="20">
        <v>268.31799999999998</v>
      </c>
    </row>
    <row r="37" spans="1:35" x14ac:dyDescent="0.3">
      <c r="A37" s="5">
        <v>36</v>
      </c>
      <c r="B37" s="19">
        <v>3.1698333250824362</v>
      </c>
      <c r="C37" s="20">
        <v>442.827473</v>
      </c>
      <c r="D37" s="20">
        <v>426.691936</v>
      </c>
      <c r="E37" s="20">
        <v>766.08539199999996</v>
      </c>
      <c r="F37" s="49">
        <f>IFERROR(SUM(C37:E37),IF(Data!$B$2="",0,"-"))</f>
        <v>1635.604801</v>
      </c>
      <c r="G37" s="50">
        <f>IFERROR(F37-Annex!$B$10,IF(Data!$B$2="",0,"-"))</f>
        <v>329.44680100000005</v>
      </c>
      <c r="H37" s="50">
        <f>IFERROR(-14000*(G37-INDEX(G:G,IFERROR(MATCH($B37-Annex!$B$11/60,$B:$B),2)))/(60*($B37-INDEX($B:$B,IFERROR(MATCH($B37-Annex!$B$11/60,$B:$B),2)))),IF(Data!$B$2="",0,"-"))</f>
        <v>30.187002030812465</v>
      </c>
      <c r="I37" s="50">
        <f>IFERROR(AVERAGE(INDEX(K:K,IFERROR(MATCH($B37-Annex!$B$4/60,$B:$B),2)):K37),IF(Data!$B$2="",0,"-"))</f>
        <v>0.37672836142043842</v>
      </c>
      <c r="J37" s="50">
        <f>IFERROR(AVERAGE(INDEX(L:L,IFERROR(MATCH($B37-Annex!$B$4/60,$B:$B),2)):L37),IF(Data!$B$2="",0,"-"))</f>
        <v>0.38535455618260128</v>
      </c>
      <c r="K37" s="50">
        <f>IFERROR((5.670373*10^-8*(M37+273.15)^4+((Annex!$B$5+Annex!$B$6)*(M37-O37)+Annex!$B$7*(M37-INDEX(M:M,IFERROR(MATCH($B37-Annex!$B$9/60,$B:$B),2)))/(60*($B37-INDEX($B:$B,IFERROR(MATCH($B37-Annex!$B$9/60,$B:$B),2)))))/Annex!$B$8)/1000,IF(Data!$B$2="",0,"-"))</f>
        <v>0.35111226574052734</v>
      </c>
      <c r="L37" s="50">
        <f>IFERROR((5.670373*10^-8*(N37+273.15)^4+((Annex!$B$5+Annex!$B$6)*(N37-O37)+Annex!$B$7*(N37-INDEX(N:N,IFERROR(MATCH($B37-Annex!$B$9/60,$B:$B),2)))/(60*($B37-INDEX($B:$B,IFERROR(MATCH($B37-Annex!$B$9/60,$B:$B),2)))))/Annex!$B$8)/1000,IF(Data!$B$2="",0,"-"))</f>
        <v>0.38448954079313502</v>
      </c>
      <c r="M37" s="20">
        <v>19.593</v>
      </c>
      <c r="N37" s="20">
        <v>19.297999999999998</v>
      </c>
      <c r="O37" s="20">
        <v>20.585999999999999</v>
      </c>
      <c r="P37" s="50">
        <f>IFERROR(AVERAGE(INDEX(R:R,IFERROR(MATCH($B37-Annex!$B$4/60,$B:$B),2)):R37),IF(Data!$B$2="",0,"-"))</f>
        <v>0.38989851373101569</v>
      </c>
      <c r="Q37" s="50">
        <f>IFERROR(AVERAGE(INDEX(S:S,IFERROR(MATCH($B37-Annex!$B$4/60,$B:$B),2)):S37),IF(Data!$B$2="",0,"-"))</f>
        <v>0.36183587650332677</v>
      </c>
      <c r="R37" s="50">
        <f>IFERROR((5.670373*10^-8*(T37+273.15)^4+((Annex!$B$5+Annex!$B$6)*(T37-V37)+Annex!$B$7*(T37-INDEX(T:T,IFERROR(MATCH($B37-Annex!$B$9/60,$B:$B),2)))/(60*($B37-INDEX($B:$B,IFERROR(MATCH($B37-Annex!$B$9/60,$B:$B),2)))))/Annex!$B$8)/1000,IF(Data!$B$2="",0,"-"))</f>
        <v>0.40381268925671687</v>
      </c>
      <c r="S37" s="50">
        <f>IFERROR((5.670373*10^-8*(U37+273.15)^4+((Annex!$B$5+Annex!$B$6)*(U37-V37)+Annex!$B$7*(U37-INDEX(U:U,IFERROR(MATCH($B37-Annex!$B$9/60,$B:$B),2)))/(60*($B37-INDEX($B:$B,IFERROR(MATCH($B37-Annex!$B$9/60,$B:$B),2)))))/Annex!$B$8)/1000,IF(Data!$B$2="",0,"-"))</f>
        <v>0.36458822793547457</v>
      </c>
      <c r="T37" s="20">
        <v>18.911999999999999</v>
      </c>
      <c r="U37" s="20">
        <v>18.416</v>
      </c>
      <c r="V37" s="20">
        <v>19.666</v>
      </c>
      <c r="W37" s="20">
        <v>273.06299999999999</v>
      </c>
      <c r="X37" s="20">
        <v>198.13900000000001</v>
      </c>
      <c r="Y37" s="20">
        <v>119.869</v>
      </c>
      <c r="Z37" s="20">
        <v>79.418999999999997</v>
      </c>
      <c r="AA37" s="20">
        <v>60.936999999999998</v>
      </c>
      <c r="AB37" s="20">
        <v>50.179000000000002</v>
      </c>
      <c r="AC37" s="20">
        <v>68.221000000000004</v>
      </c>
      <c r="AD37" s="20">
        <v>23.349</v>
      </c>
      <c r="AE37" s="20">
        <v>20.163</v>
      </c>
      <c r="AF37" s="20">
        <v>19.187999999999999</v>
      </c>
      <c r="AG37" s="20">
        <v>327.78699999999998</v>
      </c>
      <c r="AH37" s="20">
        <v>-48.390999999999998</v>
      </c>
      <c r="AI37" s="20">
        <v>241.84</v>
      </c>
    </row>
    <row r="38" spans="1:35" x14ac:dyDescent="0.3">
      <c r="A38" s="5">
        <v>37</v>
      </c>
      <c r="B38" s="19">
        <v>3.264166658045724</v>
      </c>
      <c r="C38" s="20">
        <v>442.76441999999997</v>
      </c>
      <c r="D38" s="20">
        <v>426.74410899999998</v>
      </c>
      <c r="E38" s="20">
        <v>766.12832900000001</v>
      </c>
      <c r="F38" s="49">
        <f>IFERROR(SUM(C38:E38),IF(Data!$B$2="",0,"-"))</f>
        <v>1635.6368579999998</v>
      </c>
      <c r="G38" s="50">
        <f>IFERROR(F38-Annex!$B$10,IF(Data!$B$2="",0,"-"))</f>
        <v>329.47885799999995</v>
      </c>
      <c r="H38" s="50">
        <f>IFERROR(-14000*(G38-INDEX(G:G,IFERROR(MATCH($B38-Annex!$B$11/60,$B:$B),2)))/(60*($B38-INDEX($B:$B,IFERROR(MATCH($B38-Annex!$B$11/60,$B:$B),2)))),IF(Data!$B$2="",0,"-"))</f>
        <v>13.073473993097448</v>
      </c>
      <c r="I38" s="50">
        <f>IFERROR(AVERAGE(INDEX(K:K,IFERROR(MATCH($B38-Annex!$B$4/60,$B:$B),2)):K38),IF(Data!$B$2="",0,"-"))</f>
        <v>0.38014038349318524</v>
      </c>
      <c r="J38" s="50">
        <f>IFERROR(AVERAGE(INDEX(L:L,IFERROR(MATCH($B38-Annex!$B$4/60,$B:$B),2)):L38),IF(Data!$B$2="",0,"-"))</f>
        <v>0.3761504390397864</v>
      </c>
      <c r="K38" s="50">
        <f>IFERROR((5.670373*10^-8*(M38+273.15)^4+((Annex!$B$5+Annex!$B$6)*(M38-O38)+Annex!$B$7*(M38-INDEX(M:M,IFERROR(MATCH($B38-Annex!$B$9/60,$B:$B),2)))/(60*($B38-INDEX($B:$B,IFERROR(MATCH($B38-Annex!$B$9/60,$B:$B),2)))))/Annex!$B$8)/1000,IF(Data!$B$2="",0,"-"))</f>
        <v>0.31990392618461305</v>
      </c>
      <c r="L38" s="50">
        <f>IFERROR((5.670373*10^-8*(N38+273.15)^4+((Annex!$B$5+Annex!$B$6)*(N38-O38)+Annex!$B$7*(N38-INDEX(N:N,IFERROR(MATCH($B38-Annex!$B$9/60,$B:$B),2)))/(60*($B38-INDEX($B:$B,IFERROR(MATCH($B38-Annex!$B$9/60,$B:$B),2)))))/Annex!$B$8)/1000,IF(Data!$B$2="",0,"-"))</f>
        <v>0.30777584869852753</v>
      </c>
      <c r="M38" s="20">
        <v>19.556000000000001</v>
      </c>
      <c r="N38" s="20">
        <v>19.225000000000001</v>
      </c>
      <c r="O38" s="20">
        <v>20.88</v>
      </c>
      <c r="P38" s="50">
        <f>IFERROR(AVERAGE(INDEX(R:R,IFERROR(MATCH($B38-Annex!$B$4/60,$B:$B),2)):R38),IF(Data!$B$2="",0,"-"))</f>
        <v>0.38927945657257707</v>
      </c>
      <c r="Q38" s="50">
        <f>IFERROR(AVERAGE(INDEX(S:S,IFERROR(MATCH($B38-Annex!$B$4/60,$B:$B),2)):S38),IF(Data!$B$2="",0,"-"))</f>
        <v>0.35707657222782674</v>
      </c>
      <c r="R38" s="50">
        <f>IFERROR((5.670373*10^-8*(T38+273.15)^4+((Annex!$B$5+Annex!$B$6)*(T38-V38)+Annex!$B$7*(T38-INDEX(T:T,IFERROR(MATCH($B38-Annex!$B$9/60,$B:$B),2)))/(60*($B38-INDEX($B:$B,IFERROR(MATCH($B38-Annex!$B$9/60,$B:$B),2)))))/Annex!$B$8)/1000,IF(Data!$B$2="",0,"-"))</f>
        <v>0.38501646267084261</v>
      </c>
      <c r="S38" s="50">
        <f>IFERROR((5.670373*10^-8*(U38+273.15)^4+((Annex!$B$5+Annex!$B$6)*(U38-V38)+Annex!$B$7*(U38-INDEX(U:U,IFERROR(MATCH($B38-Annex!$B$9/60,$B:$B),2)))/(60*($B38-INDEX($B:$B,IFERROR(MATCH($B38-Annex!$B$9/60,$B:$B),2)))))/Annex!$B$8)/1000,IF(Data!$B$2="",0,"-"))</f>
        <v>0.32416616244290369</v>
      </c>
      <c r="T38" s="20">
        <v>18.931000000000001</v>
      </c>
      <c r="U38" s="20">
        <v>18.361000000000001</v>
      </c>
      <c r="V38" s="20">
        <v>19.795000000000002</v>
      </c>
      <c r="W38" s="20">
        <v>288.64600000000002</v>
      </c>
      <c r="X38" s="20">
        <v>198.74700000000001</v>
      </c>
      <c r="Y38" s="20">
        <v>122.02800000000001</v>
      </c>
      <c r="Z38" s="20">
        <v>82.837000000000003</v>
      </c>
      <c r="AA38" s="20">
        <v>61.982999999999997</v>
      </c>
      <c r="AB38" s="20">
        <v>50.820999999999998</v>
      </c>
      <c r="AC38" s="20">
        <v>69.941000000000003</v>
      </c>
      <c r="AD38" s="20">
        <v>24.24</v>
      </c>
      <c r="AE38" s="20">
        <v>20.384</v>
      </c>
      <c r="AF38" s="20">
        <v>19.225000000000001</v>
      </c>
      <c r="AG38" s="20">
        <v>320.05099999999999</v>
      </c>
      <c r="AH38" s="20">
        <v>-91.721999999999994</v>
      </c>
      <c r="AI38" s="20">
        <v>273.17099999999999</v>
      </c>
    </row>
    <row r="39" spans="1:35" x14ac:dyDescent="0.3">
      <c r="A39" s="5">
        <v>38</v>
      </c>
      <c r="B39" s="19">
        <v>3.3586666651535779</v>
      </c>
      <c r="C39" s="20">
        <v>442.787958</v>
      </c>
      <c r="D39" s="20">
        <v>426.71045400000003</v>
      </c>
      <c r="E39" s="20">
        <v>766.05591700000002</v>
      </c>
      <c r="F39" s="49">
        <f>IFERROR(SUM(C39:E39),IF(Data!$B$2="",0,"-"))</f>
        <v>1635.5543290000001</v>
      </c>
      <c r="G39" s="50">
        <f>IFERROR(F39-Annex!$B$10,IF(Data!$B$2="",0,"-"))</f>
        <v>329.39632900000015</v>
      </c>
      <c r="H39" s="50">
        <f>IFERROR(-14000*(G39-INDEX(G:G,IFERROR(MATCH($B39-Annex!$B$11/60,$B:$B),2)))/(60*($B39-INDEX($B:$B,IFERROR(MATCH($B39-Annex!$B$11/60,$B:$B),2)))),IF(Data!$B$2="",0,"-"))</f>
        <v>43.635712937613953</v>
      </c>
      <c r="I39" s="50">
        <f>IFERROR(AVERAGE(INDEX(K:K,IFERROR(MATCH($B39-Annex!$B$4/60,$B:$B),2)):K39),IF(Data!$B$2="",0,"-"))</f>
        <v>0.36858452004278858</v>
      </c>
      <c r="J39" s="50">
        <f>IFERROR(AVERAGE(INDEX(L:L,IFERROR(MATCH($B39-Annex!$B$4/60,$B:$B),2)):L39),IF(Data!$B$2="",0,"-"))</f>
        <v>0.35923482148705671</v>
      </c>
      <c r="K39" s="50">
        <f>IFERROR((5.670373*10^-8*(M39+273.15)^4+((Annex!$B$5+Annex!$B$6)*(M39-O39)+Annex!$B$7*(M39-INDEX(M:M,IFERROR(MATCH($B39-Annex!$B$9/60,$B:$B),2)))/(60*($B39-INDEX($B:$B,IFERROR(MATCH($B39-Annex!$B$9/60,$B:$B),2)))))/Annex!$B$8)/1000,IF(Data!$B$2="",0,"-"))</f>
        <v>0.37168023359828134</v>
      </c>
      <c r="L39" s="50">
        <f>IFERROR((5.670373*10^-8*(N39+273.15)^4+((Annex!$B$5+Annex!$B$6)*(N39-O39)+Annex!$B$7*(N39-INDEX(N:N,IFERROR(MATCH($B39-Annex!$B$9/60,$B:$B),2)))/(60*($B39-INDEX($B:$B,IFERROR(MATCH($B39-Annex!$B$9/60,$B:$B),2)))))/Annex!$B$8)/1000,IF(Data!$B$2="",0,"-"))</f>
        <v>0.30508146269756659</v>
      </c>
      <c r="M39" s="20">
        <v>19.684999999999999</v>
      </c>
      <c r="N39" s="20">
        <v>19.297999999999998</v>
      </c>
      <c r="O39" s="20">
        <v>21.248000000000001</v>
      </c>
      <c r="P39" s="50">
        <f>IFERROR(AVERAGE(INDEX(R:R,IFERROR(MATCH($B39-Annex!$B$4/60,$B:$B),2)):R39),IF(Data!$B$2="",0,"-"))</f>
        <v>0.38529071716990998</v>
      </c>
      <c r="Q39" s="50">
        <f>IFERROR(AVERAGE(INDEX(S:S,IFERROR(MATCH($B39-Annex!$B$4/60,$B:$B),2)):S39),IF(Data!$B$2="",0,"-"))</f>
        <v>0.35064661118067014</v>
      </c>
      <c r="R39" s="50">
        <f>IFERROR((5.670373*10^-8*(T39+273.15)^4+((Annex!$B$5+Annex!$B$6)*(T39-V39)+Annex!$B$7*(T39-INDEX(T:T,IFERROR(MATCH($B39-Annex!$B$9/60,$B:$B),2)))/(60*($B39-INDEX($B:$B,IFERROR(MATCH($B39-Annex!$B$9/60,$B:$B),2)))))/Annex!$B$8)/1000,IF(Data!$B$2="",0,"-"))</f>
        <v>0.36254492425335672</v>
      </c>
      <c r="S39" s="50">
        <f>IFERROR((5.670373*10^-8*(U39+273.15)^4+((Annex!$B$5+Annex!$B$6)*(U39-V39)+Annex!$B$7*(U39-INDEX(U:U,IFERROR(MATCH($B39-Annex!$B$9/60,$B:$B),2)))/(60*($B39-INDEX($B:$B,IFERROR(MATCH($B39-Annex!$B$9/60,$B:$B),2)))))/Annex!$B$8)/1000,IF(Data!$B$2="",0,"-"))</f>
        <v>0.31188954661495666</v>
      </c>
      <c r="T39" s="20">
        <v>18.931000000000001</v>
      </c>
      <c r="U39" s="20">
        <v>18.396999999999998</v>
      </c>
      <c r="V39" s="20">
        <v>19.978999999999999</v>
      </c>
      <c r="W39" s="20">
        <v>338.33100000000002</v>
      </c>
      <c r="X39" s="20">
        <v>213.3</v>
      </c>
      <c r="Y39" s="20">
        <v>119.815</v>
      </c>
      <c r="Z39" s="20">
        <v>86.061000000000007</v>
      </c>
      <c r="AA39" s="20">
        <v>63.064</v>
      </c>
      <c r="AB39" s="20">
        <v>54.454999999999998</v>
      </c>
      <c r="AC39" s="20">
        <v>76.39</v>
      </c>
      <c r="AD39" s="20">
        <v>25.041</v>
      </c>
      <c r="AE39" s="20">
        <v>20.77</v>
      </c>
      <c r="AF39" s="20">
        <v>19.408999999999999</v>
      </c>
      <c r="AG39" s="20">
        <v>221.88200000000001</v>
      </c>
      <c r="AH39" s="20">
        <v>-23.783000000000001</v>
      </c>
      <c r="AI39" s="20">
        <v>379.25200000000001</v>
      </c>
    </row>
    <row r="40" spans="1:35" x14ac:dyDescent="0.3">
      <c r="A40" s="5">
        <v>39</v>
      </c>
      <c r="B40" s="19">
        <v>3.457333326805383</v>
      </c>
      <c r="C40" s="20">
        <v>442.75853799999999</v>
      </c>
      <c r="D40" s="20">
        <v>426.68772899999999</v>
      </c>
      <c r="E40" s="20">
        <v>766.08623699999998</v>
      </c>
      <c r="F40" s="49">
        <f>IFERROR(SUM(C40:E40),IF(Data!$B$2="",0,"-"))</f>
        <v>1635.532504</v>
      </c>
      <c r="G40" s="50">
        <f>IFERROR(F40-Annex!$B$10,IF(Data!$B$2="",0,"-"))</f>
        <v>329.37450400000012</v>
      </c>
      <c r="H40" s="50">
        <f>IFERROR(-14000*(G40-INDEX(G:G,IFERROR(MATCH($B40-Annex!$B$11/60,$B:$B),2)))/(60*($B40-INDEX($B:$B,IFERROR(MATCH($B40-Annex!$B$11/60,$B:$B),2)))),IF(Data!$B$2="",0,"-"))</f>
        <v>50.11302624524528</v>
      </c>
      <c r="I40" s="50">
        <f>IFERROR(AVERAGE(INDEX(K:K,IFERROR(MATCH($B40-Annex!$B$4/60,$B:$B),2)):K40),IF(Data!$B$2="",0,"-"))</f>
        <v>0.3427878119244322</v>
      </c>
      <c r="J40" s="50">
        <f>IFERROR(AVERAGE(INDEX(L:L,IFERROR(MATCH($B40-Annex!$B$4/60,$B:$B),2)):L40),IF(Data!$B$2="",0,"-"))</f>
        <v>0.34648968212784531</v>
      </c>
      <c r="K40" s="50">
        <f>IFERROR((5.670373*10^-8*(M40+273.15)^4+((Annex!$B$5+Annex!$B$6)*(M40-O40)+Annex!$B$7*(M40-INDEX(M:M,IFERROR(MATCH($B40-Annex!$B$9/60,$B:$B),2)))/(60*($B40-INDEX($B:$B,IFERROR(MATCH($B40-Annex!$B$9/60,$B:$B),2)))))/Annex!$B$8)/1000,IF(Data!$B$2="",0,"-"))</f>
        <v>0.3322541353861046</v>
      </c>
      <c r="L40" s="50">
        <f>IFERROR((5.670373*10^-8*(N40+273.15)^4+((Annex!$B$5+Annex!$B$6)*(N40-O40)+Annex!$B$7*(N40-INDEX(N:N,IFERROR(MATCH($B40-Annex!$B$9/60,$B:$B),2)))/(60*($B40-INDEX($B:$B,IFERROR(MATCH($B40-Annex!$B$9/60,$B:$B),2)))))/Annex!$B$8)/1000,IF(Data!$B$2="",0,"-"))</f>
        <v>0.30248638759531399</v>
      </c>
      <c r="M40" s="20">
        <v>19.620999999999999</v>
      </c>
      <c r="N40" s="20">
        <v>19.271999999999998</v>
      </c>
      <c r="O40" s="20">
        <v>21.643999999999998</v>
      </c>
      <c r="P40" s="50">
        <f>IFERROR(AVERAGE(INDEX(R:R,IFERROR(MATCH($B40-Annex!$B$4/60,$B:$B),2)):R40),IF(Data!$B$2="",0,"-"))</f>
        <v>0.38321148759572826</v>
      </c>
      <c r="Q40" s="50">
        <f>IFERROR(AVERAGE(INDEX(S:S,IFERROR(MATCH($B40-Annex!$B$4/60,$B:$B),2)):S40),IF(Data!$B$2="",0,"-"))</f>
        <v>0.34626448166674834</v>
      </c>
      <c r="R40" s="50">
        <f>IFERROR((5.670373*10^-8*(T40+273.15)^4+((Annex!$B$5+Annex!$B$6)*(T40-V40)+Annex!$B$7*(T40-INDEX(T:T,IFERROR(MATCH($B40-Annex!$B$9/60,$B:$B),2)))/(60*($B40-INDEX($B:$B,IFERROR(MATCH($B40-Annex!$B$9/60,$B:$B),2)))))/Annex!$B$8)/1000,IF(Data!$B$2="",0,"-"))</f>
        <v>0.36595896492421465</v>
      </c>
      <c r="S40" s="50">
        <f>IFERROR((5.670373*10^-8*(U40+273.15)^4+((Annex!$B$5+Annex!$B$6)*(U40-V40)+Annex!$B$7*(U40-INDEX(U:U,IFERROR(MATCH($B40-Annex!$B$9/60,$B:$B),2)))/(60*($B40-INDEX($B:$B,IFERROR(MATCH($B40-Annex!$B$9/60,$B:$B),2)))))/Annex!$B$8)/1000,IF(Data!$B$2="",0,"-"))</f>
        <v>0.34921741336020107</v>
      </c>
      <c r="T40" s="20">
        <v>18.978000000000002</v>
      </c>
      <c r="U40" s="20">
        <v>18.443999999999999</v>
      </c>
      <c r="V40" s="20">
        <v>20.192</v>
      </c>
      <c r="W40" s="20">
        <v>388.79599999999999</v>
      </c>
      <c r="X40" s="20">
        <v>242.43100000000001</v>
      </c>
      <c r="Y40" s="20">
        <v>139.58699999999999</v>
      </c>
      <c r="Z40" s="20">
        <v>98.97</v>
      </c>
      <c r="AA40" s="20">
        <v>65.076999999999998</v>
      </c>
      <c r="AB40" s="20">
        <v>54.767000000000003</v>
      </c>
      <c r="AC40" s="20">
        <v>78.313000000000002</v>
      </c>
      <c r="AD40" s="20">
        <v>25.905999999999999</v>
      </c>
      <c r="AE40" s="20">
        <v>21.056000000000001</v>
      </c>
      <c r="AF40" s="20">
        <v>19.492999999999999</v>
      </c>
      <c r="AG40" s="20">
        <v>240.77799999999999</v>
      </c>
      <c r="AH40" s="20">
        <v>9.8999999999999993E+37</v>
      </c>
      <c r="AI40" s="20">
        <v>434.81599999999997</v>
      </c>
    </row>
    <row r="41" spans="1:35" x14ac:dyDescent="0.3">
      <c r="A41" s="5">
        <v>40</v>
      </c>
      <c r="B41" s="19">
        <v>3.5511666582897305</v>
      </c>
      <c r="C41" s="20">
        <v>442.79805299999998</v>
      </c>
      <c r="D41" s="20">
        <v>426.68772899999999</v>
      </c>
      <c r="E41" s="20">
        <v>766.07865500000003</v>
      </c>
      <c r="F41" s="49">
        <f>IFERROR(SUM(C41:E41),IF(Data!$B$2="",0,"-"))</f>
        <v>1635.564437</v>
      </c>
      <c r="G41" s="50">
        <f>IFERROR(F41-Annex!$B$10,IF(Data!$B$2="",0,"-"))</f>
        <v>329.4064370000001</v>
      </c>
      <c r="H41" s="50">
        <f>IFERROR(-14000*(G41-INDEX(G:G,IFERROR(MATCH($B41-Annex!$B$11/60,$B:$B),2)))/(60*($B41-INDEX($B:$B,IFERROR(MATCH($B41-Annex!$B$11/60,$B:$B),2)))),IF(Data!$B$2="",0,"-"))</f>
        <v>44.819190255061578</v>
      </c>
      <c r="I41" s="50">
        <f>IFERROR(AVERAGE(INDEX(K:K,IFERROR(MATCH($B41-Annex!$B$4/60,$B:$B),2)):K41),IF(Data!$B$2="",0,"-"))</f>
        <v>0.34515758628486237</v>
      </c>
      <c r="J41" s="50">
        <f>IFERROR(AVERAGE(INDEX(L:L,IFERROR(MATCH($B41-Annex!$B$4/60,$B:$B),2)):L41),IF(Data!$B$2="",0,"-"))</f>
        <v>0.3310073509006552</v>
      </c>
      <c r="K41" s="50">
        <f>IFERROR((5.670373*10^-8*(M41+273.15)^4+((Annex!$B$5+Annex!$B$6)*(M41-O41)+Annex!$B$7*(M41-INDEX(M:M,IFERROR(MATCH($B41-Annex!$B$9/60,$B:$B),2)))/(60*($B41-INDEX($B:$B,IFERROR(MATCH($B41-Annex!$B$9/60,$B:$B),2)))))/Annex!$B$8)/1000,IF(Data!$B$2="",0,"-"))</f>
        <v>0.31756584357802026</v>
      </c>
      <c r="L41" s="50">
        <f>IFERROR((5.670373*10^-8*(N41+273.15)^4+((Annex!$B$5+Annex!$B$6)*(N41-O41)+Annex!$B$7*(N41-INDEX(N:N,IFERROR(MATCH($B41-Annex!$B$9/60,$B:$B),2)))/(60*($B41-INDEX($B:$B,IFERROR(MATCH($B41-Annex!$B$9/60,$B:$B),2)))))/Annex!$B$8)/1000,IF(Data!$B$2="",0,"-"))</f>
        <v>0.24659705049582456</v>
      </c>
      <c r="M41" s="20">
        <v>19.75</v>
      </c>
      <c r="N41" s="20">
        <v>19.271999999999998</v>
      </c>
      <c r="O41" s="20">
        <v>22.048999999999999</v>
      </c>
      <c r="P41" s="50">
        <f>IFERROR(AVERAGE(INDEX(R:R,IFERROR(MATCH($B41-Annex!$B$4/60,$B:$B),2)):R41),IF(Data!$B$2="",0,"-"))</f>
        <v>0.38320111200613111</v>
      </c>
      <c r="Q41" s="50">
        <f>IFERROR(AVERAGE(INDEX(S:S,IFERROR(MATCH($B41-Annex!$B$4/60,$B:$B),2)):S41),IF(Data!$B$2="",0,"-"))</f>
        <v>0.34183852042105339</v>
      </c>
      <c r="R41" s="50">
        <f>IFERROR((5.670373*10^-8*(T41+273.15)^4+((Annex!$B$5+Annex!$B$6)*(T41-V41)+Annex!$B$7*(T41-INDEX(T:T,IFERROR(MATCH($B41-Annex!$B$9/60,$B:$B),2)))/(60*($B41-INDEX($B:$B,IFERROR(MATCH($B41-Annex!$B$9/60,$B:$B),2)))))/Annex!$B$8)/1000,IF(Data!$B$2="",0,"-"))</f>
        <v>0.3681288053598929</v>
      </c>
      <c r="S41" s="50">
        <f>IFERROR((5.670373*10^-8*(U41+273.15)^4+((Annex!$B$5+Annex!$B$6)*(U41-V41)+Annex!$B$7*(U41-INDEX(U:U,IFERROR(MATCH($B41-Annex!$B$9/60,$B:$B),2)))/(60*($B41-INDEX($B:$B,IFERROR(MATCH($B41-Annex!$B$9/60,$B:$B),2)))))/Annex!$B$8)/1000,IF(Data!$B$2="",0,"-"))</f>
        <v>0.3257839844563748</v>
      </c>
      <c r="T41" s="20">
        <v>18.995999999999999</v>
      </c>
      <c r="U41" s="20">
        <v>18.443999999999999</v>
      </c>
      <c r="V41" s="20">
        <v>20.32</v>
      </c>
      <c r="W41" s="20">
        <v>415.80200000000002</v>
      </c>
      <c r="X41" s="20">
        <v>250.64699999999999</v>
      </c>
      <c r="Y41" s="20">
        <v>139.05699999999999</v>
      </c>
      <c r="Z41" s="20">
        <v>101.989</v>
      </c>
      <c r="AA41" s="20">
        <v>71.350999999999999</v>
      </c>
      <c r="AB41" s="20">
        <v>59.542000000000002</v>
      </c>
      <c r="AC41" s="20">
        <v>82.741</v>
      </c>
      <c r="AD41" s="20">
        <v>26.943000000000001</v>
      </c>
      <c r="AE41" s="20">
        <v>21.387</v>
      </c>
      <c r="AF41" s="20">
        <v>19.565999999999999</v>
      </c>
      <c r="AG41" s="20">
        <v>260.46100000000001</v>
      </c>
      <c r="AH41" s="20">
        <v>86.816999999999993</v>
      </c>
      <c r="AI41" s="20">
        <v>72.822000000000003</v>
      </c>
    </row>
    <row r="42" spans="1:35" x14ac:dyDescent="0.3">
      <c r="A42" s="5">
        <v>41</v>
      </c>
      <c r="B42" s="19">
        <v>3.6453333275858313</v>
      </c>
      <c r="C42" s="20">
        <v>442.74928699999998</v>
      </c>
      <c r="D42" s="20">
        <v>426.68604900000003</v>
      </c>
      <c r="E42" s="20">
        <v>766.01550699999996</v>
      </c>
      <c r="F42" s="49">
        <f>IFERROR(SUM(C42:E42),IF(Data!$B$2="",0,"-"))</f>
        <v>1635.4508430000001</v>
      </c>
      <c r="G42" s="50">
        <f>IFERROR(F42-Annex!$B$10,IF(Data!$B$2="",0,"-"))</f>
        <v>329.29284300000018</v>
      </c>
      <c r="H42" s="50">
        <f>IFERROR(-14000*(G42-INDEX(G:G,IFERROR(MATCH($B42-Annex!$B$11/60,$B:$B),2)))/(60*($B42-INDEX($B:$B,IFERROR(MATCH($B42-Annex!$B$11/60,$B:$B),2)))),IF(Data!$B$2="",0,"-"))</f>
        <v>55.022387728800908</v>
      </c>
      <c r="I42" s="50">
        <f>IFERROR(AVERAGE(INDEX(K:K,IFERROR(MATCH($B42-Annex!$B$4/60,$B:$B),2)):K42),IF(Data!$B$2="",0,"-"))</f>
        <v>0.36011922238802885</v>
      </c>
      <c r="J42" s="50">
        <f>IFERROR(AVERAGE(INDEX(L:L,IFERROR(MATCH($B42-Annex!$B$4/60,$B:$B),2)):L42),IF(Data!$B$2="",0,"-"))</f>
        <v>0.31796729957422398</v>
      </c>
      <c r="K42" s="50">
        <f>IFERROR((5.670373*10^-8*(M42+273.15)^4+((Annex!$B$5+Annex!$B$6)*(M42-O42)+Annex!$B$7*(M42-INDEX(M:M,IFERROR(MATCH($B42-Annex!$B$9/60,$B:$B),2)))/(60*($B42-INDEX($B:$B,IFERROR(MATCH($B42-Annex!$B$9/60,$B:$B),2)))))/Annex!$B$8)/1000,IF(Data!$B$2="",0,"-"))</f>
        <v>0.40167909819178854</v>
      </c>
      <c r="L42" s="50">
        <f>IFERROR((5.670373*10^-8*(N42+273.15)^4+((Annex!$B$5+Annex!$B$6)*(N42-O42)+Annex!$B$7*(N42-INDEX(N:N,IFERROR(MATCH($B42-Annex!$B$9/60,$B:$B),2)))/(60*($B42-INDEX($B:$B,IFERROR(MATCH($B42-Annex!$B$9/60,$B:$B),2)))))/Annex!$B$8)/1000,IF(Data!$B$2="",0,"-"))</f>
        <v>0.28302523170469684</v>
      </c>
      <c r="M42" s="20">
        <v>19.905000000000001</v>
      </c>
      <c r="N42" s="20">
        <v>19.372</v>
      </c>
      <c r="O42" s="20">
        <v>22.548999999999999</v>
      </c>
      <c r="P42" s="50">
        <f>IFERROR(AVERAGE(INDEX(R:R,IFERROR(MATCH($B42-Annex!$B$4/60,$B:$B),2)):R42),IF(Data!$B$2="",0,"-"))</f>
        <v>0.37838747586602028</v>
      </c>
      <c r="Q42" s="50">
        <f>IFERROR(AVERAGE(INDEX(S:S,IFERROR(MATCH($B42-Annex!$B$4/60,$B:$B),2)):S42),IF(Data!$B$2="",0,"-"))</f>
        <v>0.34061314360635681</v>
      </c>
      <c r="R42" s="50">
        <f>IFERROR((5.670373*10^-8*(T42+273.15)^4+((Annex!$B$5+Annex!$B$6)*(T42-V42)+Annex!$B$7*(T42-INDEX(T:T,IFERROR(MATCH($B42-Annex!$B$9/60,$B:$B),2)))/(60*($B42-INDEX($B:$B,IFERROR(MATCH($B42-Annex!$B$9/60,$B:$B),2)))))/Annex!$B$8)/1000,IF(Data!$B$2="",0,"-"))</f>
        <v>0.34730521843674222</v>
      </c>
      <c r="S42" s="50">
        <f>IFERROR((5.670373*10^-8*(U42+273.15)^4+((Annex!$B$5+Annex!$B$6)*(U42-V42)+Annex!$B$7*(U42-INDEX(U:U,IFERROR(MATCH($B42-Annex!$B$9/60,$B:$B),2)))/(60*($B42-INDEX($B:$B,IFERROR(MATCH($B42-Annex!$B$9/60,$B:$B),2)))))/Annex!$B$8)/1000,IF(Data!$B$2="",0,"-"))</f>
        <v>0.3337653130502094</v>
      </c>
      <c r="T42" s="20">
        <v>19.023</v>
      </c>
      <c r="U42" s="20">
        <v>18.526</v>
      </c>
      <c r="V42" s="20">
        <v>20.567</v>
      </c>
      <c r="W42" s="20">
        <v>446.13499999999999</v>
      </c>
      <c r="X42" s="20">
        <v>273.565</v>
      </c>
      <c r="Y42" s="20">
        <v>158.32400000000001</v>
      </c>
      <c r="Z42" s="20">
        <v>113.248</v>
      </c>
      <c r="AA42" s="20">
        <v>82.251999999999995</v>
      </c>
      <c r="AB42" s="20">
        <v>66.396000000000001</v>
      </c>
      <c r="AC42" s="20">
        <v>86.948999999999998</v>
      </c>
      <c r="AD42" s="20">
        <v>27.786999999999999</v>
      </c>
      <c r="AE42" s="20">
        <v>21.763000000000002</v>
      </c>
      <c r="AF42" s="20">
        <v>19.739999999999998</v>
      </c>
      <c r="AG42" s="20">
        <v>-14.544</v>
      </c>
      <c r="AH42" s="20">
        <v>190.91499999999999</v>
      </c>
      <c r="AI42" s="20">
        <v>136.458</v>
      </c>
    </row>
    <row r="43" spans="1:35" x14ac:dyDescent="0.3">
      <c r="A43" s="5">
        <v>42</v>
      </c>
      <c r="B43" s="19">
        <v>3.7401666620280594</v>
      </c>
      <c r="C43" s="20">
        <v>442.71817800000002</v>
      </c>
      <c r="D43" s="20">
        <v>426.655755</v>
      </c>
      <c r="E43" s="20">
        <v>766.03066200000001</v>
      </c>
      <c r="F43" s="49">
        <f>IFERROR(SUM(C43:E43),IF(Data!$B$2="",0,"-"))</f>
        <v>1635.404595</v>
      </c>
      <c r="G43" s="50">
        <f>IFERROR(F43-Annex!$B$10,IF(Data!$B$2="",0,"-"))</f>
        <v>329.24659500000007</v>
      </c>
      <c r="H43" s="50">
        <f>IFERROR(-14000*(G43-INDEX(G:G,IFERROR(MATCH($B43-Annex!$B$11/60,$B:$B),2)))/(60*($B43-INDEX($B:$B,IFERROR(MATCH($B43-Annex!$B$11/60,$B:$B),2)))),IF(Data!$B$2="",0,"-"))</f>
        <v>78.706780244334979</v>
      </c>
      <c r="I43" s="50">
        <f>IFERROR(AVERAGE(INDEX(K:K,IFERROR(MATCH($B43-Annex!$B$4/60,$B:$B),2)):K43),IF(Data!$B$2="",0,"-"))</f>
        <v>0.33926534553801446</v>
      </c>
      <c r="J43" s="50">
        <f>IFERROR(AVERAGE(INDEX(L:L,IFERROR(MATCH($B43-Annex!$B$4/60,$B:$B),2)):L43),IF(Data!$B$2="",0,"-"))</f>
        <v>0.29999006827462588</v>
      </c>
      <c r="K43" s="50">
        <f>IFERROR((5.670373*10^-8*(M43+273.15)^4+((Annex!$B$5+Annex!$B$6)*(M43-O43)+Annex!$B$7*(M43-INDEX(M:M,IFERROR(MATCH($B43-Annex!$B$9/60,$B:$B),2)))/(60*($B43-INDEX($B:$B,IFERROR(MATCH($B43-Annex!$B$9/60,$B:$B),2)))))/Annex!$B$8)/1000,IF(Data!$B$2="",0,"-"))</f>
        <v>0.28066191608676638</v>
      </c>
      <c r="L43" s="50">
        <f>IFERROR((5.670373*10^-8*(N43+273.15)^4+((Annex!$B$5+Annex!$B$6)*(N43-O43)+Annex!$B$7*(N43-INDEX(N:N,IFERROR(MATCH($B43-Annex!$B$9/60,$B:$B),2)))/(60*($B43-INDEX($B:$B,IFERROR(MATCH($B43-Annex!$B$9/60,$B:$B),2)))))/Annex!$B$8)/1000,IF(Data!$B$2="",0,"-"))</f>
        <v>0.27047495593731674</v>
      </c>
      <c r="M43" s="20">
        <v>19.850000000000001</v>
      </c>
      <c r="N43" s="20">
        <v>19.408999999999999</v>
      </c>
      <c r="O43" s="20">
        <v>23.113</v>
      </c>
      <c r="P43" s="50">
        <f>IFERROR(AVERAGE(INDEX(R:R,IFERROR(MATCH($B43-Annex!$B$4/60,$B:$B),2)):R43),IF(Data!$B$2="",0,"-"))</f>
        <v>0.37063125729535512</v>
      </c>
      <c r="Q43" s="50">
        <f>IFERROR(AVERAGE(INDEX(S:S,IFERROR(MATCH($B43-Annex!$B$4/60,$B:$B),2)):S43),IF(Data!$B$2="",0,"-"))</f>
        <v>0.33804106251201321</v>
      </c>
      <c r="R43" s="50">
        <f>IFERROR((5.670373*10^-8*(T43+273.15)^4+((Annex!$B$5+Annex!$B$6)*(T43-V43)+Annex!$B$7*(T43-INDEX(T:T,IFERROR(MATCH($B43-Annex!$B$9/60,$B:$B),2)))/(60*($B43-INDEX($B:$B,IFERROR(MATCH($B43-Annex!$B$9/60,$B:$B),2)))))/Annex!$B$8)/1000,IF(Data!$B$2="",0,"-"))</f>
        <v>0.36165173616572022</v>
      </c>
      <c r="S43" s="50">
        <f>IFERROR((5.670373*10^-8*(U43+273.15)^4+((Annex!$B$5+Annex!$B$6)*(U43-V43)+Annex!$B$7*(U43-INDEX(U:U,IFERROR(MATCH($B43-Annex!$B$9/60,$B:$B),2)))/(60*($B43-INDEX($B:$B,IFERROR(MATCH($B43-Annex!$B$9/60,$B:$B),2)))))/Annex!$B$8)/1000,IF(Data!$B$2="",0,"-"))</f>
        <v>0.35687678972397197</v>
      </c>
      <c r="T43" s="20">
        <v>19.096</v>
      </c>
      <c r="U43" s="20">
        <v>18.600000000000001</v>
      </c>
      <c r="V43" s="20">
        <v>20.843</v>
      </c>
      <c r="W43" s="20">
        <v>434.59800000000001</v>
      </c>
      <c r="X43" s="20">
        <v>276.52600000000001</v>
      </c>
      <c r="Y43" s="20">
        <v>164.45699999999999</v>
      </c>
      <c r="Z43" s="20">
        <v>114.741</v>
      </c>
      <c r="AA43" s="20">
        <v>83.846000000000004</v>
      </c>
      <c r="AB43" s="20">
        <v>71.66</v>
      </c>
      <c r="AC43" s="20">
        <v>90.253</v>
      </c>
      <c r="AD43" s="20">
        <v>28.841999999999999</v>
      </c>
      <c r="AE43" s="20">
        <v>22.149000000000001</v>
      </c>
      <c r="AF43" s="20">
        <v>19.832000000000001</v>
      </c>
      <c r="AG43" s="20">
        <v>142.31299999999999</v>
      </c>
      <c r="AH43" s="20">
        <v>208.79499999999999</v>
      </c>
      <c r="AI43" s="20">
        <v>-13.118</v>
      </c>
    </row>
    <row r="44" spans="1:35" x14ac:dyDescent="0.3">
      <c r="A44" s="5">
        <v>43</v>
      </c>
      <c r="B44" s="19">
        <v>3.8338333298452199</v>
      </c>
      <c r="C44" s="20">
        <v>442.74256100000002</v>
      </c>
      <c r="D44" s="20">
        <v>426.64481499999999</v>
      </c>
      <c r="E44" s="20">
        <v>766.01466100000005</v>
      </c>
      <c r="F44" s="49">
        <f>IFERROR(SUM(C44:E44),IF(Data!$B$2="",0,"-"))</f>
        <v>1635.4020370000001</v>
      </c>
      <c r="G44" s="50">
        <f>IFERROR(F44-Annex!$B$10,IF(Data!$B$2="",0,"-"))</f>
        <v>329.24403700000016</v>
      </c>
      <c r="H44" s="50">
        <f>IFERROR(-14000*(G44-INDEX(G:G,IFERROR(MATCH($B44-Annex!$B$11/60,$B:$B),2)))/(60*($B44-INDEX($B:$B,IFERROR(MATCH($B44-Annex!$B$11/60,$B:$B),2)))),IF(Data!$B$2="",0,"-"))</f>
        <v>48.79432566067532</v>
      </c>
      <c r="I44" s="50">
        <f>IFERROR(AVERAGE(INDEX(K:K,IFERROR(MATCH($B44-Annex!$B$4/60,$B:$B),2)):K44),IF(Data!$B$2="",0,"-"))</f>
        <v>0.32308281712345238</v>
      </c>
      <c r="J44" s="50">
        <f>IFERROR(AVERAGE(INDEX(L:L,IFERROR(MATCH($B44-Annex!$B$4/60,$B:$B),2)):L44),IF(Data!$B$2="",0,"-"))</f>
        <v>0.27845650002046662</v>
      </c>
      <c r="K44" s="50">
        <f>IFERROR((5.670373*10^-8*(M44+273.15)^4+((Annex!$B$5+Annex!$B$6)*(M44-O44)+Annex!$B$7*(M44-INDEX(M:M,IFERROR(MATCH($B44-Annex!$B$9/60,$B:$B),2)))/(60*($B44-INDEX($B:$B,IFERROR(MATCH($B44-Annex!$B$9/60,$B:$B),2)))))/Annex!$B$8)/1000,IF(Data!$B$2="",0,"-"))</f>
        <v>0.2378345668385925</v>
      </c>
      <c r="L44" s="50">
        <f>IFERROR((5.670373*10^-8*(N44+273.15)^4+((Annex!$B$5+Annex!$B$6)*(N44-O44)+Annex!$B$7*(N44-INDEX(N:N,IFERROR(MATCH($B44-Annex!$B$9/60,$B:$B),2)))/(60*($B44-INDEX($B:$B,IFERROR(MATCH($B44-Annex!$B$9/60,$B:$B),2)))))/Annex!$B$8)/1000,IF(Data!$B$2="",0,"-"))</f>
        <v>0.23375456301402012</v>
      </c>
      <c r="M44" s="20">
        <v>19.942</v>
      </c>
      <c r="N44" s="20">
        <v>19.463999999999999</v>
      </c>
      <c r="O44" s="20">
        <v>23.457999999999998</v>
      </c>
      <c r="P44" s="50">
        <f>IFERROR(AVERAGE(INDEX(R:R,IFERROR(MATCH($B44-Annex!$B$4/60,$B:$B),2)):R44),IF(Data!$B$2="",0,"-"))</f>
        <v>0.36384029548461433</v>
      </c>
      <c r="Q44" s="50">
        <f>IFERROR(AVERAGE(INDEX(S:S,IFERROR(MATCH($B44-Annex!$B$4/60,$B:$B),2)):S44),IF(Data!$B$2="",0,"-"))</f>
        <v>0.32697256862596941</v>
      </c>
      <c r="R44" s="50">
        <f>IFERROR((5.670373*10^-8*(T44+273.15)^4+((Annex!$B$5+Annex!$B$6)*(T44-V44)+Annex!$B$7*(T44-INDEX(T:T,IFERROR(MATCH($B44-Annex!$B$9/60,$B:$B),2)))/(60*($B44-INDEX($B:$B,IFERROR(MATCH($B44-Annex!$B$9/60,$B:$B),2)))))/Annex!$B$8)/1000,IF(Data!$B$2="",0,"-"))</f>
        <v>0.35627595658153111</v>
      </c>
      <c r="S44" s="50">
        <f>IFERROR((5.670373*10^-8*(U44+273.15)^4+((Annex!$B$5+Annex!$B$6)*(U44-V44)+Annex!$B$7*(U44-INDEX(U:U,IFERROR(MATCH($B44-Annex!$B$9/60,$B:$B),2)))/(60*($B44-INDEX($B:$B,IFERROR(MATCH($B44-Annex!$B$9/60,$B:$B),2)))))/Annex!$B$8)/1000,IF(Data!$B$2="",0,"-"))</f>
        <v>0.28710877073316798</v>
      </c>
      <c r="T44" s="20">
        <v>19.132999999999999</v>
      </c>
      <c r="U44" s="20">
        <v>18.562999999999999</v>
      </c>
      <c r="V44" s="20">
        <v>21.064</v>
      </c>
      <c r="W44" s="20">
        <v>454.596</v>
      </c>
      <c r="X44" s="20">
        <v>275.73599999999999</v>
      </c>
      <c r="Y44" s="20">
        <v>160.36000000000001</v>
      </c>
      <c r="Z44" s="20">
        <v>118.592</v>
      </c>
      <c r="AA44" s="20">
        <v>93.468000000000004</v>
      </c>
      <c r="AB44" s="20">
        <v>77.400000000000006</v>
      </c>
      <c r="AC44" s="20">
        <v>93.468000000000004</v>
      </c>
      <c r="AD44" s="20">
        <v>29.678999999999998</v>
      </c>
      <c r="AE44" s="20">
        <v>22.420999999999999</v>
      </c>
      <c r="AF44" s="20">
        <v>20.015999999999998</v>
      </c>
      <c r="AG44" s="20">
        <v>-67.031000000000006</v>
      </c>
      <c r="AH44" s="20">
        <v>360.26100000000002</v>
      </c>
      <c r="AI44" s="20">
        <v>-110.646</v>
      </c>
    </row>
    <row r="45" spans="1:35" x14ac:dyDescent="0.3">
      <c r="A45" s="5">
        <v>44</v>
      </c>
      <c r="B45" s="19">
        <v>3.9281666628085077</v>
      </c>
      <c r="C45" s="20">
        <v>442.72322500000001</v>
      </c>
      <c r="D45" s="20">
        <v>426.66837600000002</v>
      </c>
      <c r="E45" s="20">
        <v>765.98687800000005</v>
      </c>
      <c r="F45" s="49">
        <f>IFERROR(SUM(C45:E45),IF(Data!$B$2="",0,"-"))</f>
        <v>1635.378479</v>
      </c>
      <c r="G45" s="50">
        <f>IFERROR(F45-Annex!$B$10,IF(Data!$B$2="",0,"-"))</f>
        <v>329.22047900000007</v>
      </c>
      <c r="H45" s="50">
        <f>IFERROR(-14000*(G45-INDEX(G:G,IFERROR(MATCH($B45-Annex!$B$11/60,$B:$B),2)))/(60*($B45-INDEX($B:$B,IFERROR(MATCH($B45-Annex!$B$11/60,$B:$B),2)))),IF(Data!$B$2="",0,"-"))</f>
        <v>78.878864447859527</v>
      </c>
      <c r="I45" s="50">
        <f>IFERROR(AVERAGE(INDEX(K:K,IFERROR(MATCH($B45-Annex!$B$4/60,$B:$B),2)):K45),IF(Data!$B$2="",0,"-"))</f>
        <v>0.30282012365790018</v>
      </c>
      <c r="J45" s="50">
        <f>IFERROR(AVERAGE(INDEX(L:L,IFERROR(MATCH($B45-Annex!$B$4/60,$B:$B),2)):L45),IF(Data!$B$2="",0,"-"))</f>
        <v>0.26574258489747088</v>
      </c>
      <c r="K45" s="50">
        <f>IFERROR((5.670373*10^-8*(M45+273.15)^4+((Annex!$B$5+Annex!$B$6)*(M45-O45)+Annex!$B$7*(M45-INDEX(M:M,IFERROR(MATCH($B45-Annex!$B$9/60,$B:$B),2)))/(60*($B45-INDEX($B:$B,IFERROR(MATCH($B45-Annex!$B$9/60,$B:$B),2)))))/Annex!$B$8)/1000,IF(Data!$B$2="",0,"-"))</f>
        <v>0.17806507192574789</v>
      </c>
      <c r="L45" s="50">
        <f>IFERROR((5.670373*10^-8*(N45+273.15)^4+((Annex!$B$5+Annex!$B$6)*(N45-O45)+Annex!$B$7*(N45-INDEX(N:N,IFERROR(MATCH($B45-Annex!$B$9/60,$B:$B),2)))/(60*($B45-INDEX($B:$B,IFERROR(MATCH($B45-Annex!$B$9/60,$B:$B),2)))))/Annex!$B$8)/1000,IF(Data!$B$2="",0,"-"))</f>
        <v>0.21877844283755754</v>
      </c>
      <c r="M45" s="20">
        <v>19.812999999999999</v>
      </c>
      <c r="N45" s="20">
        <v>19.501000000000001</v>
      </c>
      <c r="O45" s="20">
        <v>23.766999999999999</v>
      </c>
      <c r="P45" s="50">
        <f>IFERROR(AVERAGE(INDEX(R:R,IFERROR(MATCH($B45-Annex!$B$4/60,$B:$B),2)):R45),IF(Data!$B$2="",0,"-"))</f>
        <v>0.3621031805493361</v>
      </c>
      <c r="Q45" s="50">
        <f>IFERROR(AVERAGE(INDEX(S:S,IFERROR(MATCH($B45-Annex!$B$4/60,$B:$B),2)):S45),IF(Data!$B$2="",0,"-"))</f>
        <v>0.32396735348339284</v>
      </c>
      <c r="R45" s="50">
        <f>IFERROR((5.670373*10^-8*(T45+273.15)^4+((Annex!$B$5+Annex!$B$6)*(T45-V45)+Annex!$B$7*(T45-INDEX(T:T,IFERROR(MATCH($B45-Annex!$B$9/60,$B:$B),2)))/(60*($B45-INDEX($B:$B,IFERROR(MATCH($B45-Annex!$B$9/60,$B:$B),2)))))/Annex!$B$8)/1000,IF(Data!$B$2="",0,"-"))</f>
        <v>0.37285665812389496</v>
      </c>
      <c r="S45" s="50">
        <f>IFERROR((5.670373*10^-8*(U45+273.15)^4+((Annex!$B$5+Annex!$B$6)*(U45-V45)+Annex!$B$7*(U45-INDEX(U:U,IFERROR(MATCH($B45-Annex!$B$9/60,$B:$B),2)))/(60*($B45-INDEX($B:$B,IFERROR(MATCH($B45-Annex!$B$9/60,$B:$B),2)))))/Annex!$B$8)/1000,IF(Data!$B$2="",0,"-"))</f>
        <v>0.303129656444868</v>
      </c>
      <c r="T45" s="20">
        <v>19.262</v>
      </c>
      <c r="U45" s="20">
        <v>18.692</v>
      </c>
      <c r="V45" s="20">
        <v>21.376999999999999</v>
      </c>
      <c r="W45" s="20">
        <v>560.48800000000006</v>
      </c>
      <c r="X45" s="20">
        <v>317.25900000000001</v>
      </c>
      <c r="Y45" s="20">
        <v>163.536</v>
      </c>
      <c r="Z45" s="20">
        <v>124.117</v>
      </c>
      <c r="AA45" s="20">
        <v>95.298000000000002</v>
      </c>
      <c r="AB45" s="20">
        <v>77.382000000000005</v>
      </c>
      <c r="AC45" s="20">
        <v>98.441999999999993</v>
      </c>
      <c r="AD45" s="20">
        <v>30.443000000000001</v>
      </c>
      <c r="AE45" s="20">
        <v>22.731000000000002</v>
      </c>
      <c r="AF45" s="20">
        <v>20.126000000000001</v>
      </c>
      <c r="AG45" s="20">
        <v>189.827</v>
      </c>
      <c r="AH45" s="20">
        <v>230.172</v>
      </c>
      <c r="AI45" s="20">
        <v>-4.1289999999999996</v>
      </c>
    </row>
    <row r="46" spans="1:35" x14ac:dyDescent="0.3">
      <c r="A46" s="5">
        <v>45</v>
      </c>
      <c r="B46" s="19">
        <v>4.0261666593141854</v>
      </c>
      <c r="C46" s="20">
        <v>442.679507</v>
      </c>
      <c r="D46" s="20">
        <v>426.65406400000001</v>
      </c>
      <c r="E46" s="20">
        <v>765.96245899999997</v>
      </c>
      <c r="F46" s="49">
        <f>IFERROR(SUM(C46:E46),IF(Data!$B$2="",0,"-"))</f>
        <v>1635.29603</v>
      </c>
      <c r="G46" s="50">
        <f>IFERROR(F46-Annex!$B$10,IF(Data!$B$2="",0,"-"))</f>
        <v>329.13803000000007</v>
      </c>
      <c r="H46" s="50">
        <f>IFERROR(-14000*(G46-INDEX(G:G,IFERROR(MATCH($B46-Annex!$B$11/60,$B:$B),2)))/(60*($B46-INDEX($B:$B,IFERROR(MATCH($B46-Annex!$B$11/60,$B:$B),2)))),IF(Data!$B$2="",0,"-"))</f>
        <v>89.20618005765715</v>
      </c>
      <c r="I46" s="50">
        <f>IFERROR(AVERAGE(INDEX(K:K,IFERROR(MATCH($B46-Annex!$B$4/60,$B:$B),2)):K46),IF(Data!$B$2="",0,"-"))</f>
        <v>0.26214630931862232</v>
      </c>
      <c r="J46" s="50">
        <f>IFERROR(AVERAGE(INDEX(L:L,IFERROR(MATCH($B46-Annex!$B$4/60,$B:$B),2)):L46),IF(Data!$B$2="",0,"-"))</f>
        <v>0.25213597403298504</v>
      </c>
      <c r="K46" s="50">
        <f>IFERROR((5.670373*10^-8*(M46+273.15)^4+((Annex!$B$5+Annex!$B$6)*(M46-O46)+Annex!$B$7*(M46-INDEX(M:M,IFERROR(MATCH($B46-Annex!$B$9/60,$B:$B),2)))/(60*($B46-INDEX($B:$B,IFERROR(MATCH($B46-Annex!$B$9/60,$B:$B),2)))))/Annex!$B$8)/1000,IF(Data!$B$2="",0,"-"))</f>
        <v>8.6963533223335956E-2</v>
      </c>
      <c r="L46" s="50">
        <f>IFERROR((5.670373*10^-8*(N46+273.15)^4+((Annex!$B$5+Annex!$B$6)*(N46-O46)+Annex!$B$7*(N46-INDEX(N:N,IFERROR(MATCH($B46-Annex!$B$9/60,$B:$B),2)))/(60*($B46-INDEX($B:$B,IFERROR(MATCH($B46-Annex!$B$9/60,$B:$B),2)))))/Annex!$B$8)/1000,IF(Data!$B$2="",0,"-"))</f>
        <v>0.20983518664616566</v>
      </c>
      <c r="M46" s="20">
        <v>19.721</v>
      </c>
      <c r="N46" s="20">
        <v>19.538</v>
      </c>
      <c r="O46" s="20">
        <v>23.803999999999998</v>
      </c>
      <c r="P46" s="50">
        <f>IFERROR(AVERAGE(INDEX(R:R,IFERROR(MATCH($B46-Annex!$B$4/60,$B:$B),2)):R46),IF(Data!$B$2="",0,"-"))</f>
        <v>0.35856043370874641</v>
      </c>
      <c r="Q46" s="50">
        <f>IFERROR(AVERAGE(INDEX(S:S,IFERROR(MATCH($B46-Annex!$B$4/60,$B:$B),2)):S46),IF(Data!$B$2="",0,"-"))</f>
        <v>0.3239492872889928</v>
      </c>
      <c r="R46" s="50">
        <f>IFERROR((5.670373*10^-8*(T46+273.15)^4+((Annex!$B$5+Annex!$B$6)*(T46-V46)+Annex!$B$7*(T46-INDEX(T:T,IFERROR(MATCH($B46-Annex!$B$9/60,$B:$B),2)))/(60*($B46-INDEX($B:$B,IFERROR(MATCH($B46-Annex!$B$9/60,$B:$B),2)))))/Annex!$B$8)/1000,IF(Data!$B$2="",0,"-"))</f>
        <v>0.33774569636922902</v>
      </c>
      <c r="S46" s="50">
        <f>IFERROR((5.670373*10^-8*(U46+273.15)^4+((Annex!$B$5+Annex!$B$6)*(U46-V46)+Annex!$B$7*(U46-INDEX(U:U,IFERROR(MATCH($B46-Annex!$B$9/60,$B:$B),2)))/(60*($B46-INDEX($B:$B,IFERROR(MATCH($B46-Annex!$B$9/60,$B:$B),2)))))/Annex!$B$8)/1000,IF(Data!$B$2="",0,"-"))</f>
        <v>0.31176308325415658</v>
      </c>
      <c r="T46" s="20">
        <v>19.262</v>
      </c>
      <c r="U46" s="20">
        <v>18.71</v>
      </c>
      <c r="V46" s="20">
        <v>21.670999999999999</v>
      </c>
      <c r="W46" s="20">
        <v>529.12699999999995</v>
      </c>
      <c r="X46" s="20">
        <v>319.45100000000002</v>
      </c>
      <c r="Y46" s="20">
        <v>177.21600000000001</v>
      </c>
      <c r="Z46" s="20">
        <v>133.39599999999999</v>
      </c>
      <c r="AA46" s="20">
        <v>101.854</v>
      </c>
      <c r="AB46" s="20">
        <v>84.608000000000004</v>
      </c>
      <c r="AC46" s="20">
        <v>100.782</v>
      </c>
      <c r="AD46" s="20">
        <v>30.643000000000001</v>
      </c>
      <c r="AE46" s="20">
        <v>23.04</v>
      </c>
      <c r="AF46" s="20">
        <v>20.236000000000001</v>
      </c>
      <c r="AG46" s="20">
        <v>252.84899999999999</v>
      </c>
      <c r="AH46" s="20">
        <v>72.528000000000006</v>
      </c>
      <c r="AI46" s="20">
        <v>234.87700000000001</v>
      </c>
    </row>
    <row r="47" spans="1:35" x14ac:dyDescent="0.3">
      <c r="A47" s="5">
        <v>46</v>
      </c>
      <c r="B47" s="19">
        <v>4.1208333300892264</v>
      </c>
      <c r="C47" s="20">
        <v>442.715664</v>
      </c>
      <c r="D47" s="20">
        <v>426.66584899999998</v>
      </c>
      <c r="E47" s="20">
        <v>765.96415100000002</v>
      </c>
      <c r="F47" s="49">
        <f>IFERROR(SUM(C47:E47),IF(Data!$B$2="",0,"-"))</f>
        <v>1635.3456639999999</v>
      </c>
      <c r="G47" s="50">
        <f>IFERROR(F47-Annex!$B$10,IF(Data!$B$2="",0,"-"))</f>
        <v>329.18766400000004</v>
      </c>
      <c r="H47" s="50">
        <f>IFERROR(-14000*(G47-INDEX(G:G,IFERROR(MATCH($B47-Annex!$B$11/60,$B:$B),2)))/(60*($B47-INDEX($B:$B,IFERROR(MATCH($B47-Annex!$B$11/60,$B:$B),2)))),IF(Data!$B$2="",0,"-"))</f>
        <v>62.946626065996242</v>
      </c>
      <c r="I47" s="50">
        <f>IFERROR(AVERAGE(INDEX(K:K,IFERROR(MATCH($B47-Annex!$B$4/60,$B:$B),2)):K47),IF(Data!$B$2="",0,"-"))</f>
        <v>0.24822804651816463</v>
      </c>
      <c r="J47" s="50">
        <f>IFERROR(AVERAGE(INDEX(L:L,IFERROR(MATCH($B47-Annex!$B$4/60,$B:$B),2)):L47),IF(Data!$B$2="",0,"-"))</f>
        <v>0.22606939867218009</v>
      </c>
      <c r="K47" s="50">
        <f>IFERROR((5.670373*10^-8*(M47+273.15)^4+((Annex!$B$5+Annex!$B$6)*(M47-O47)+Annex!$B$7*(M47-INDEX(M:M,IFERROR(MATCH($B47-Annex!$B$9/60,$B:$B),2)))/(60*($B47-INDEX($B:$B,IFERROR(MATCH($B47-Annex!$B$9/60,$B:$B),2)))))/Annex!$B$8)/1000,IF(Data!$B$2="",0,"-"))</f>
        <v>0.23482629578290073</v>
      </c>
      <c r="L47" s="50">
        <f>IFERROR((5.670373*10^-8*(N47+273.15)^4+((Annex!$B$5+Annex!$B$6)*(N47-O47)+Annex!$B$7*(N47-INDEX(N:N,IFERROR(MATCH($B47-Annex!$B$9/60,$B:$B),2)))/(60*($B47-INDEX($B:$B,IFERROR(MATCH($B47-Annex!$B$9/60,$B:$B),2)))))/Annex!$B$8)/1000,IF(Data!$B$2="",0,"-"))</f>
        <v>0.1200203600696795</v>
      </c>
      <c r="M47" s="20">
        <v>19.960999999999999</v>
      </c>
      <c r="N47" s="20">
        <v>19.463999999999999</v>
      </c>
      <c r="O47" s="20">
        <v>24.422000000000001</v>
      </c>
      <c r="P47" s="50">
        <f>IFERROR(AVERAGE(INDEX(R:R,IFERROR(MATCH($B47-Annex!$B$4/60,$B:$B),2)):R47),IF(Data!$B$2="",0,"-"))</f>
        <v>0.34296942294112759</v>
      </c>
      <c r="Q47" s="50">
        <f>IFERROR(AVERAGE(INDEX(S:S,IFERROR(MATCH($B47-Annex!$B$4/60,$B:$B),2)):S47),IF(Data!$B$2="",0,"-"))</f>
        <v>0.30570922908402914</v>
      </c>
      <c r="R47" s="50">
        <f>IFERROR((5.670373*10^-8*(T47+273.15)^4+((Annex!$B$5+Annex!$B$6)*(T47-V47)+Annex!$B$7*(T47-INDEX(T:T,IFERROR(MATCH($B47-Annex!$B$9/60,$B:$B),2)))/(60*($B47-INDEX($B:$B,IFERROR(MATCH($B47-Annex!$B$9/60,$B:$B),2)))))/Annex!$B$8)/1000,IF(Data!$B$2="",0,"-"))</f>
        <v>0.25682188955088259</v>
      </c>
      <c r="S47" s="50">
        <f>IFERROR((5.670373*10^-8*(U47+273.15)^4+((Annex!$B$5+Annex!$B$6)*(U47-V47)+Annex!$B$7*(U47-INDEX(U:U,IFERROR(MATCH($B47-Annex!$B$9/60,$B:$B),2)))/(60*($B47-INDEX($B:$B,IFERROR(MATCH($B47-Annex!$B$9/60,$B:$B),2)))))/Annex!$B$8)/1000,IF(Data!$B$2="",0,"-"))</f>
        <v>0.22153700592545522</v>
      </c>
      <c r="T47" s="20">
        <v>19.242999999999999</v>
      </c>
      <c r="U47" s="20">
        <v>18.672999999999998</v>
      </c>
      <c r="V47" s="20">
        <v>21.891999999999999</v>
      </c>
      <c r="W47" s="20">
        <v>475.94200000000001</v>
      </c>
      <c r="X47" s="20">
        <v>324.04300000000001</v>
      </c>
      <c r="Y47" s="20">
        <v>165.61600000000001</v>
      </c>
      <c r="Z47" s="20">
        <v>119.36499999999999</v>
      </c>
      <c r="AA47" s="20">
        <v>90.555000000000007</v>
      </c>
      <c r="AB47" s="20">
        <v>71.518000000000001</v>
      </c>
      <c r="AC47" s="20">
        <v>97.552999999999997</v>
      </c>
      <c r="AD47" s="20">
        <v>31.134</v>
      </c>
      <c r="AE47" s="20">
        <v>23.113</v>
      </c>
      <c r="AF47" s="20">
        <v>20.218</v>
      </c>
      <c r="AG47" s="20">
        <v>251.398</v>
      </c>
      <c r="AH47" s="20">
        <v>189.79</v>
      </c>
      <c r="AI47" s="20">
        <v>23.131</v>
      </c>
    </row>
    <row r="48" spans="1:35" x14ac:dyDescent="0.3">
      <c r="A48" s="5">
        <v>47</v>
      </c>
      <c r="B48" s="19">
        <v>4.214833325240761</v>
      </c>
      <c r="C48" s="20">
        <v>442.72742799999997</v>
      </c>
      <c r="D48" s="20">
        <v>426.67763500000001</v>
      </c>
      <c r="E48" s="20">
        <v>765.943941</v>
      </c>
      <c r="F48" s="49">
        <f>IFERROR(SUM(C48:E48),IF(Data!$B$2="",0,"-"))</f>
        <v>1635.3490039999999</v>
      </c>
      <c r="G48" s="50">
        <f>IFERROR(F48-Annex!$B$10,IF(Data!$B$2="",0,"-"))</f>
        <v>329.19100400000002</v>
      </c>
      <c r="H48" s="50">
        <f>IFERROR(-14000*(G48-INDEX(G:G,IFERROR(MATCH($B48-Annex!$B$11/60,$B:$B),2)))/(60*($B48-INDEX($B:$B,IFERROR(MATCH($B48-Annex!$B$11/60,$B:$B),2)))),IF(Data!$B$2="",0,"-"))</f>
        <v>57.115757567110741</v>
      </c>
      <c r="I48" s="50">
        <f>IFERROR(AVERAGE(INDEX(K:K,IFERROR(MATCH($B48-Annex!$B$4/60,$B:$B),2)):K48),IF(Data!$B$2="",0,"-"))</f>
        <v>0.24774789795378555</v>
      </c>
      <c r="J48" s="50">
        <f>IFERROR(AVERAGE(INDEX(L:L,IFERROR(MATCH($B48-Annex!$B$4/60,$B:$B),2)):L48),IF(Data!$B$2="",0,"-"))</f>
        <v>0.21473096299765121</v>
      </c>
      <c r="K48" s="50">
        <f>IFERROR((5.670373*10^-8*(M48+273.15)^4+((Annex!$B$5+Annex!$B$6)*(M48-O48)+Annex!$B$7*(M48-INDEX(M:M,IFERROR(MATCH($B48-Annex!$B$9/60,$B:$B),2)))/(60*($B48-INDEX($B:$B,IFERROR(MATCH($B48-Annex!$B$9/60,$B:$B),2)))))/Annex!$B$8)/1000,IF(Data!$B$2="",0,"-"))</f>
        <v>0.3142048036273668</v>
      </c>
      <c r="L48" s="50">
        <f>IFERROR((5.670373*10^-8*(N48+273.15)^4+((Annex!$B$5+Annex!$B$6)*(N48-O48)+Annex!$B$7*(N48-INDEX(N:N,IFERROR(MATCH($B48-Annex!$B$9/60,$B:$B),2)))/(60*($B48-INDEX($B:$B,IFERROR(MATCH($B48-Annex!$B$9/60,$B:$B),2)))))/Annex!$B$8)/1000,IF(Data!$B$2="",0,"-"))</f>
        <v>0.16722800077412203</v>
      </c>
      <c r="M48" s="20">
        <v>20.033999999999999</v>
      </c>
      <c r="N48" s="20">
        <v>19.593</v>
      </c>
      <c r="O48" s="20">
        <v>24.477</v>
      </c>
      <c r="P48" s="50">
        <f>IFERROR(AVERAGE(INDEX(R:R,IFERROR(MATCH($B48-Annex!$B$4/60,$B:$B),2)):R48),IF(Data!$B$2="",0,"-"))</f>
        <v>0.33171580246462773</v>
      </c>
      <c r="Q48" s="50">
        <f>IFERROR(AVERAGE(INDEX(S:S,IFERROR(MATCH($B48-Annex!$B$4/60,$B:$B),2)):S48),IF(Data!$B$2="",0,"-"))</f>
        <v>0.29704979917476021</v>
      </c>
      <c r="R48" s="50">
        <f>IFERROR((5.670373*10^-8*(T48+273.15)^4+((Annex!$B$5+Annex!$B$6)*(T48-V48)+Annex!$B$7*(T48-INDEX(T:T,IFERROR(MATCH($B48-Annex!$B$9/60,$B:$B),2)))/(60*($B48-INDEX($B:$B,IFERROR(MATCH($B48-Annex!$B$9/60,$B:$B),2)))))/Annex!$B$8)/1000,IF(Data!$B$2="",0,"-"))</f>
        <v>0.2893534620243941</v>
      </c>
      <c r="S48" s="50">
        <f>IFERROR((5.670373*10^-8*(U48+273.15)^4+((Annex!$B$5+Annex!$B$6)*(U48-V48)+Annex!$B$7*(U48-INDEX(U:U,IFERROR(MATCH($B48-Annex!$B$9/60,$B:$B),2)))/(60*($B48-INDEX($B:$B,IFERROR(MATCH($B48-Annex!$B$9/60,$B:$B),2)))))/Annex!$B$8)/1000,IF(Data!$B$2="",0,"-"))</f>
        <v>0.26516797509149248</v>
      </c>
      <c r="T48" s="20">
        <v>19.317</v>
      </c>
      <c r="U48" s="20">
        <v>18.783999999999999</v>
      </c>
      <c r="V48" s="20">
        <v>22.001999999999999</v>
      </c>
      <c r="W48" s="20">
        <v>449.42899999999997</v>
      </c>
      <c r="X48" s="20">
        <v>295.25799999999998</v>
      </c>
      <c r="Y48" s="20">
        <v>181.80699999999999</v>
      </c>
      <c r="Z48" s="20">
        <v>113.554</v>
      </c>
      <c r="AA48" s="20">
        <v>86.825000000000003</v>
      </c>
      <c r="AB48" s="20">
        <v>69.975999999999999</v>
      </c>
      <c r="AC48" s="20">
        <v>101.157</v>
      </c>
      <c r="AD48" s="20">
        <v>31.661999999999999</v>
      </c>
      <c r="AE48" s="20">
        <v>23.367000000000001</v>
      </c>
      <c r="AF48" s="20">
        <v>20.364999999999998</v>
      </c>
      <c r="AG48" s="20">
        <v>10.784000000000001</v>
      </c>
      <c r="AH48" s="20">
        <v>227.91</v>
      </c>
      <c r="AI48" s="20">
        <v>167.697</v>
      </c>
    </row>
    <row r="49" spans="1:35" x14ac:dyDescent="0.3">
      <c r="A49" s="5">
        <v>48</v>
      </c>
      <c r="B49" s="19">
        <v>4.3091666582040489</v>
      </c>
      <c r="C49" s="20">
        <v>442.666899</v>
      </c>
      <c r="D49" s="20">
        <v>426.61788300000001</v>
      </c>
      <c r="E49" s="20">
        <v>766.05423499999995</v>
      </c>
      <c r="F49" s="49">
        <f>IFERROR(SUM(C49:E49),IF(Data!$B$2="",0,"-"))</f>
        <v>1635.3390169999998</v>
      </c>
      <c r="G49" s="50">
        <f>IFERROR(F49-Annex!$B$10,IF(Data!$B$2="",0,"-"))</f>
        <v>329.18101699999988</v>
      </c>
      <c r="H49" s="50">
        <f>IFERROR(-14000*(G49-INDEX(G:G,IFERROR(MATCH($B49-Annex!$B$11/60,$B:$B),2)))/(60*($B49-INDEX($B:$B,IFERROR(MATCH($B49-Annex!$B$11/60,$B:$B),2)))),IF(Data!$B$2="",0,"-"))</f>
        <v>66.503572557721228</v>
      </c>
      <c r="I49" s="50">
        <f>IFERROR(AVERAGE(INDEX(K:K,IFERROR(MATCH($B49-Annex!$B$4/60,$B:$B),2)):K49),IF(Data!$B$2="",0,"-"))</f>
        <v>0.22349640139928653</v>
      </c>
      <c r="J49" s="50">
        <f>IFERROR(AVERAGE(INDEX(L:L,IFERROR(MATCH($B49-Annex!$B$4/60,$B:$B),2)):L49),IF(Data!$B$2="",0,"-"))</f>
        <v>0.20588961206443832</v>
      </c>
      <c r="K49" s="50">
        <f>IFERROR((5.670373*10^-8*(M49+273.15)^4+((Annex!$B$5+Annex!$B$6)*(M49-O49)+Annex!$B$7*(M49-INDEX(M:M,IFERROR(MATCH($B49-Annex!$B$9/60,$B:$B),2)))/(60*($B49-INDEX($B:$B,IFERROR(MATCH($B49-Annex!$B$9/60,$B:$B),2)))))/Annex!$B$8)/1000,IF(Data!$B$2="",0,"-"))</f>
        <v>0.23191862231029534</v>
      </c>
      <c r="L49" s="50">
        <f>IFERROR((5.670373*10^-8*(N49+273.15)^4+((Annex!$B$5+Annex!$B$6)*(N49-O49)+Annex!$B$7*(N49-INDEX(N:N,IFERROR(MATCH($B49-Annex!$B$9/60,$B:$B),2)))/(60*($B49-INDEX($B:$B,IFERROR(MATCH($B49-Annex!$B$9/60,$B:$B),2)))))/Annex!$B$8)/1000,IF(Data!$B$2="",0,"-"))</f>
        <v>0.2211357751722067</v>
      </c>
      <c r="M49" s="20">
        <v>20.088999999999999</v>
      </c>
      <c r="N49" s="20">
        <v>19.63</v>
      </c>
      <c r="O49" s="20">
        <v>24.477</v>
      </c>
      <c r="P49" s="50">
        <f>IFERROR(AVERAGE(INDEX(R:R,IFERROR(MATCH($B49-Annex!$B$4/60,$B:$B),2)):R49),IF(Data!$B$2="",0,"-"))</f>
        <v>0.32792952745398524</v>
      </c>
      <c r="Q49" s="50">
        <f>IFERROR(AVERAGE(INDEX(S:S,IFERROR(MATCH($B49-Annex!$B$4/60,$B:$B),2)):S49),IF(Data!$B$2="",0,"-"))</f>
        <v>0.29151041930966082</v>
      </c>
      <c r="R49" s="50">
        <f>IFERROR((5.670373*10^-8*(T49+273.15)^4+((Annex!$B$5+Annex!$B$6)*(T49-V49)+Annex!$B$7*(T49-INDEX(T:T,IFERROR(MATCH($B49-Annex!$B$9/60,$B:$B),2)))/(60*($B49-INDEX($B:$B,IFERROR(MATCH($B49-Annex!$B$9/60,$B:$B),2)))))/Annex!$B$8)/1000,IF(Data!$B$2="",0,"-"))</f>
        <v>0.32080129336224444</v>
      </c>
      <c r="S49" s="50">
        <f>IFERROR((5.670373*10^-8*(U49+273.15)^4+((Annex!$B$5+Annex!$B$6)*(U49-V49)+Annex!$B$7*(U49-INDEX(U:U,IFERROR(MATCH($B49-Annex!$B$9/60,$B:$B),2)))/(60*($B49-INDEX($B:$B,IFERROR(MATCH($B49-Annex!$B$9/60,$B:$B),2)))))/Annex!$B$8)/1000,IF(Data!$B$2="",0,"-"))</f>
        <v>0.29498965399451343</v>
      </c>
      <c r="T49" s="20">
        <v>19.353999999999999</v>
      </c>
      <c r="U49" s="20">
        <v>18.802</v>
      </c>
      <c r="V49" s="20">
        <v>21.946999999999999</v>
      </c>
      <c r="W49" s="20">
        <v>430.50200000000001</v>
      </c>
      <c r="X49" s="20">
        <v>287.21800000000002</v>
      </c>
      <c r="Y49" s="20">
        <v>176.054</v>
      </c>
      <c r="Z49" s="20">
        <v>125.24</v>
      </c>
      <c r="AA49" s="20">
        <v>94.302999999999997</v>
      </c>
      <c r="AB49" s="20">
        <v>77.983999999999995</v>
      </c>
      <c r="AC49" s="20">
        <v>103.051</v>
      </c>
      <c r="AD49" s="20">
        <v>31.753</v>
      </c>
      <c r="AE49" s="20">
        <v>23.475999999999999</v>
      </c>
      <c r="AF49" s="20">
        <v>20.457000000000001</v>
      </c>
      <c r="AG49" s="20">
        <v>-44.162999999999997</v>
      </c>
      <c r="AH49" s="20">
        <v>248.58699999999999</v>
      </c>
      <c r="AI49" s="20">
        <v>70.933000000000007</v>
      </c>
    </row>
    <row r="50" spans="1:35" x14ac:dyDescent="0.3">
      <c r="A50" s="5">
        <v>49</v>
      </c>
      <c r="B50" s="19">
        <v>4.4030000001657754</v>
      </c>
      <c r="C50" s="20">
        <v>442.67698300000001</v>
      </c>
      <c r="D50" s="20">
        <v>426.63976300000002</v>
      </c>
      <c r="E50" s="20">
        <v>765.99193400000001</v>
      </c>
      <c r="F50" s="49">
        <f>IFERROR(SUM(C50:E50),IF(Data!$B$2="",0,"-"))</f>
        <v>1635.3086800000001</v>
      </c>
      <c r="G50" s="50">
        <f>IFERROR(F50-Annex!$B$10,IF(Data!$B$2="",0,"-"))</f>
        <v>329.15068000000019</v>
      </c>
      <c r="H50" s="50">
        <f>IFERROR(-14000*(G50-INDEX(G:G,IFERROR(MATCH($B50-Annex!$B$11/60,$B:$B),2)))/(60*($B50-INDEX($B:$B,IFERROR(MATCH($B50-Annex!$B$11/60,$B:$B),2)))),IF(Data!$B$2="",0,"-"))</f>
        <v>54.884870642686749</v>
      </c>
      <c r="I50" s="50">
        <f>IFERROR(AVERAGE(INDEX(K:K,IFERROR(MATCH($B50-Annex!$B$4/60,$B:$B),2)):K50),IF(Data!$B$2="",0,"-"))</f>
        <v>0.21169117391924633</v>
      </c>
      <c r="J50" s="50">
        <f>IFERROR(AVERAGE(INDEX(L:L,IFERROR(MATCH($B50-Annex!$B$4/60,$B:$B),2)):L50),IF(Data!$B$2="",0,"-"))</f>
        <v>0.19299144864863221</v>
      </c>
      <c r="K50" s="50">
        <f>IFERROR((5.670373*10^-8*(M50+273.15)^4+((Annex!$B$5+Annex!$B$6)*(M50-O50)+Annex!$B$7*(M50-INDEX(M:M,IFERROR(MATCH($B50-Annex!$B$9/60,$B:$B),2)))/(60*($B50-INDEX($B:$B,IFERROR(MATCH($B50-Annex!$B$9/60,$B:$B),2)))))/Annex!$B$8)/1000,IF(Data!$B$2="",0,"-"))</f>
        <v>0.19802532372648496</v>
      </c>
      <c r="L50" s="50">
        <f>IFERROR((5.670373*10^-8*(N50+273.15)^4+((Annex!$B$5+Annex!$B$6)*(N50-O50)+Annex!$B$7*(N50-INDEX(N:N,IFERROR(MATCH($B50-Annex!$B$9/60,$B:$B),2)))/(60*($B50-INDEX($B:$B,IFERROR(MATCH($B50-Annex!$B$9/60,$B:$B),2)))))/Annex!$B$8)/1000,IF(Data!$B$2="",0,"-"))</f>
        <v>0.18018781202667397</v>
      </c>
      <c r="M50" s="20">
        <v>20.088999999999999</v>
      </c>
      <c r="N50" s="20">
        <v>19.666</v>
      </c>
      <c r="O50" s="20">
        <v>24.477</v>
      </c>
      <c r="P50" s="50">
        <f>IFERROR(AVERAGE(INDEX(R:R,IFERROR(MATCH($B50-Annex!$B$4/60,$B:$B),2)):R50),IF(Data!$B$2="",0,"-"))</f>
        <v>0.32283234819812751</v>
      </c>
      <c r="Q50" s="50">
        <f>IFERROR(AVERAGE(INDEX(S:S,IFERROR(MATCH($B50-Annex!$B$4/60,$B:$B),2)):S50),IF(Data!$B$2="",0,"-"))</f>
        <v>0.2823809849823033</v>
      </c>
      <c r="R50" s="50">
        <f>IFERROR((5.670373*10^-8*(T50+273.15)^4+((Annex!$B$5+Annex!$B$6)*(T50-V50)+Annex!$B$7*(T50-INDEX(T:T,IFERROR(MATCH($B50-Annex!$B$9/60,$B:$B),2)))/(60*($B50-INDEX($B:$B,IFERROR(MATCH($B50-Annex!$B$9/60,$B:$B),2)))))/Annex!$B$8)/1000,IF(Data!$B$2="",0,"-"))</f>
        <v>0.32597148137471643</v>
      </c>
      <c r="S50" s="50">
        <f>IFERROR((5.670373*10^-8*(U50+273.15)^4+((Annex!$B$5+Annex!$B$6)*(U50-V50)+Annex!$B$7*(U50-INDEX(U:U,IFERROR(MATCH($B50-Annex!$B$9/60,$B:$B),2)))/(60*($B50-INDEX($B:$B,IFERROR(MATCH($B50-Annex!$B$9/60,$B:$B),2)))))/Annex!$B$8)/1000,IF(Data!$B$2="",0,"-"))</f>
        <v>0.29297074943246965</v>
      </c>
      <c r="T50" s="20">
        <v>19.427</v>
      </c>
      <c r="U50" s="20">
        <v>18.893999999999998</v>
      </c>
      <c r="V50" s="20">
        <v>21.928000000000001</v>
      </c>
      <c r="W50" s="20">
        <v>440.91500000000002</v>
      </c>
      <c r="X50" s="20">
        <v>258.57499999999999</v>
      </c>
      <c r="Y50" s="20">
        <v>168.94800000000001</v>
      </c>
      <c r="Z50" s="20">
        <v>122.334</v>
      </c>
      <c r="AA50" s="20">
        <v>92.491</v>
      </c>
      <c r="AB50" s="20">
        <v>79.596000000000004</v>
      </c>
      <c r="AC50" s="20">
        <v>105.78400000000001</v>
      </c>
      <c r="AD50" s="20">
        <v>32.08</v>
      </c>
      <c r="AE50" s="20">
        <v>23.748999999999999</v>
      </c>
      <c r="AF50" s="20">
        <v>20.530999999999999</v>
      </c>
      <c r="AG50" s="20">
        <v>-29.701000000000001</v>
      </c>
      <c r="AH50" s="20">
        <v>260.649</v>
      </c>
      <c r="AI50" s="20">
        <v>23.931000000000001</v>
      </c>
    </row>
    <row r="51" spans="1:35" x14ac:dyDescent="0.3">
      <c r="A51" s="5">
        <v>50</v>
      </c>
      <c r="B51" s="19">
        <v>4.4971666589844972</v>
      </c>
      <c r="C51" s="20">
        <v>442.64083699999998</v>
      </c>
      <c r="D51" s="20">
        <v>426.61283100000003</v>
      </c>
      <c r="E51" s="20">
        <v>765.92373099999998</v>
      </c>
      <c r="F51" s="49">
        <f>IFERROR(SUM(C51:E51),IF(Data!$B$2="",0,"-"))</f>
        <v>1635.1773990000002</v>
      </c>
      <c r="G51" s="50">
        <f>IFERROR(F51-Annex!$B$10,IF(Data!$B$2="",0,"-"))</f>
        <v>329.01939900000025</v>
      </c>
      <c r="H51" s="50">
        <f>IFERROR(-14000*(G51-INDEX(G:G,IFERROR(MATCH($B51-Annex!$B$11/60,$B:$B),2)))/(60*($B51-INDEX($B:$B,IFERROR(MATCH($B51-Annex!$B$11/60,$B:$B),2)))),IF(Data!$B$2="",0,"-"))</f>
        <v>79.683763512044976</v>
      </c>
      <c r="I51" s="50">
        <f>IFERROR(AVERAGE(INDEX(K:K,IFERROR(MATCH($B51-Annex!$B$4/60,$B:$B),2)):K51),IF(Data!$B$2="",0,"-"))</f>
        <v>0.21042420321624</v>
      </c>
      <c r="J51" s="50">
        <f>IFERROR(AVERAGE(INDEX(L:L,IFERROR(MATCH($B51-Annex!$B$4/60,$B:$B),2)):L51),IF(Data!$B$2="",0,"-"))</f>
        <v>0.1923127086308786</v>
      </c>
      <c r="K51" s="50">
        <f>IFERROR((5.670373*10^-8*(M51+273.15)^4+((Annex!$B$5+Annex!$B$6)*(M51-O51)+Annex!$B$7*(M51-INDEX(M:M,IFERROR(MATCH($B51-Annex!$B$9/60,$B:$B),2)))/(60*($B51-INDEX($B:$B,IFERROR(MATCH($B51-Annex!$B$9/60,$B:$B),2)))))/Annex!$B$8)/1000,IF(Data!$B$2="",0,"-"))</f>
        <v>0.22896577191754824</v>
      </c>
      <c r="L51" s="50">
        <f>IFERROR((5.670373*10^-8*(N51+273.15)^4+((Annex!$B$5+Annex!$B$6)*(N51-O51)+Annex!$B$7*(N51-INDEX(N:N,IFERROR(MATCH($B51-Annex!$B$9/60,$B:$B),2)))/(60*($B51-INDEX($B:$B,IFERROR(MATCH($B51-Annex!$B$9/60,$B:$B),2)))))/Annex!$B$8)/1000,IF(Data!$B$2="",0,"-"))</f>
        <v>0.22900338288974473</v>
      </c>
      <c r="M51" s="20">
        <v>20.2</v>
      </c>
      <c r="N51" s="20">
        <v>19.795000000000002</v>
      </c>
      <c r="O51" s="20">
        <v>24.513000000000002</v>
      </c>
      <c r="P51" s="50">
        <f>IFERROR(AVERAGE(INDEX(R:R,IFERROR(MATCH($B51-Annex!$B$4/60,$B:$B),2)):R51),IF(Data!$B$2="",0,"-"))</f>
        <v>0.31780747539885296</v>
      </c>
      <c r="Q51" s="50">
        <f>IFERROR(AVERAGE(INDEX(S:S,IFERROR(MATCH($B51-Annex!$B$4/60,$B:$B),2)):S51),IF(Data!$B$2="",0,"-"))</f>
        <v>0.2837103858716899</v>
      </c>
      <c r="R51" s="50">
        <f>IFERROR((5.670373*10^-8*(T51+273.15)^4+((Annex!$B$5+Annex!$B$6)*(T51-V51)+Annex!$B$7*(T51-INDEX(T:T,IFERROR(MATCH($B51-Annex!$B$9/60,$B:$B),2)))/(60*($B51-INDEX($B:$B,IFERROR(MATCH($B51-Annex!$B$9/60,$B:$B),2)))))/Annex!$B$8)/1000,IF(Data!$B$2="",0,"-"))</f>
        <v>0.32110184698660943</v>
      </c>
      <c r="S51" s="50">
        <f>IFERROR((5.670373*10^-8*(U51+273.15)^4+((Annex!$B$5+Annex!$B$6)*(U51-V51)+Annex!$B$7*(U51-INDEX(U:U,IFERROR(MATCH($B51-Annex!$B$9/60,$B:$B),2)))/(60*($B51-INDEX($B:$B,IFERROR(MATCH($B51-Annex!$B$9/60,$B:$B),2)))))/Annex!$B$8)/1000,IF(Data!$B$2="",0,"-"))</f>
        <v>0.29641457695887408</v>
      </c>
      <c r="T51" s="20">
        <v>19.501000000000001</v>
      </c>
      <c r="U51" s="20">
        <v>18.966999999999999</v>
      </c>
      <c r="V51" s="20">
        <v>22.402999999999999</v>
      </c>
      <c r="W51" s="20">
        <v>427.2</v>
      </c>
      <c r="X51" s="20">
        <v>276.29300000000001</v>
      </c>
      <c r="Y51" s="20">
        <v>176.11</v>
      </c>
      <c r="Z51" s="20">
        <v>129.44499999999999</v>
      </c>
      <c r="AA51" s="20">
        <v>96.825000000000003</v>
      </c>
      <c r="AB51" s="20">
        <v>85.902000000000001</v>
      </c>
      <c r="AC51" s="20">
        <v>106.39100000000001</v>
      </c>
      <c r="AD51" s="20">
        <v>32.844000000000001</v>
      </c>
      <c r="AE51" s="20">
        <v>24.021999999999998</v>
      </c>
      <c r="AF51" s="20">
        <v>20.696000000000002</v>
      </c>
      <c r="AG51" s="20">
        <v>9.8999999999999993E+37</v>
      </c>
      <c r="AH51" s="20">
        <v>319.29199999999997</v>
      </c>
      <c r="AI51" s="20">
        <v>64.748000000000005</v>
      </c>
    </row>
    <row r="52" spans="1:35" x14ac:dyDescent="0.3">
      <c r="A52" s="5">
        <v>51</v>
      </c>
      <c r="B52" s="19">
        <v>4.5949999918229878</v>
      </c>
      <c r="C52" s="20">
        <v>442.61140599999999</v>
      </c>
      <c r="D52" s="20">
        <v>426.67090200000001</v>
      </c>
      <c r="E52" s="20">
        <v>765.91446599999995</v>
      </c>
      <c r="F52" s="49">
        <f>IFERROR(SUM(C52:E52),IF(Data!$B$2="",0,"-"))</f>
        <v>1635.196774</v>
      </c>
      <c r="G52" s="50">
        <f>IFERROR(F52-Annex!$B$10,IF(Data!$B$2="",0,"-"))</f>
        <v>329.0387740000001</v>
      </c>
      <c r="H52" s="50">
        <f>IFERROR(-14000*(G52-INDEX(G:G,IFERROR(MATCH($B52-Annex!$B$11/60,$B:$B),2)))/(60*($B52-INDEX($B:$B,IFERROR(MATCH($B52-Annex!$B$11/60,$B:$B),2)))),IF(Data!$B$2="",0,"-"))</f>
        <v>82.185566006930429</v>
      </c>
      <c r="I52" s="50">
        <f>IFERROR(AVERAGE(INDEX(K:K,IFERROR(MATCH($B52-Annex!$B$4/60,$B:$B),2)):K52),IF(Data!$B$2="",0,"-"))</f>
        <v>0.21812858262506493</v>
      </c>
      <c r="J52" s="50">
        <f>IFERROR(AVERAGE(INDEX(L:L,IFERROR(MATCH($B52-Annex!$B$4/60,$B:$B),2)):L52),IF(Data!$B$2="",0,"-"))</f>
        <v>0.18631510750455463</v>
      </c>
      <c r="K52" s="50">
        <f>IFERROR((5.670373*10^-8*(M52+273.15)^4+((Annex!$B$5+Annex!$B$6)*(M52-O52)+Annex!$B$7*(M52-INDEX(M:M,IFERROR(MATCH($B52-Annex!$B$9/60,$B:$B),2)))/(60*($B52-INDEX($B:$B,IFERROR(MATCH($B52-Annex!$B$9/60,$B:$B),2)))))/Annex!$B$8)/1000,IF(Data!$B$2="",0,"-"))</f>
        <v>0.23199572778752275</v>
      </c>
      <c r="L52" s="50">
        <f>IFERROR((5.670373*10^-8*(N52+273.15)^4+((Annex!$B$5+Annex!$B$6)*(N52-O52)+Annex!$B$7*(N52-INDEX(N:N,IFERROR(MATCH($B52-Annex!$B$9/60,$B:$B),2)))/(60*($B52-INDEX($B:$B,IFERROR(MATCH($B52-Annex!$B$9/60,$B:$B),2)))))/Annex!$B$8)/1000,IF(Data!$B$2="",0,"-"))</f>
        <v>0.17679523495328975</v>
      </c>
      <c r="M52" s="20">
        <v>20.2</v>
      </c>
      <c r="N52" s="20">
        <v>19.721</v>
      </c>
      <c r="O52" s="20">
        <v>24.44</v>
      </c>
      <c r="P52" s="50">
        <f>IFERROR(AVERAGE(INDEX(R:R,IFERROR(MATCH($B52-Annex!$B$4/60,$B:$B),2)):R52),IF(Data!$B$2="",0,"-"))</f>
        <v>0.30459509089530712</v>
      </c>
      <c r="Q52" s="50">
        <f>IFERROR(AVERAGE(INDEX(S:S,IFERROR(MATCH($B52-Annex!$B$4/60,$B:$B),2)):S52),IF(Data!$B$2="",0,"-"))</f>
        <v>0.27848027561414063</v>
      </c>
      <c r="R52" s="50">
        <f>IFERROR((5.670373*10^-8*(T52+273.15)^4+((Annex!$B$5+Annex!$B$6)*(T52-V52)+Annex!$B$7*(T52-INDEX(T:T,IFERROR(MATCH($B52-Annex!$B$9/60,$B:$B),2)))/(60*($B52-INDEX($B:$B,IFERROR(MATCH($B52-Annex!$B$9/60,$B:$B),2)))))/Annex!$B$8)/1000,IF(Data!$B$2="",0,"-"))</f>
        <v>0.28036996659907393</v>
      </c>
      <c r="S52" s="50">
        <f>IFERROR((5.670373*10^-8*(U52+273.15)^4+((Annex!$B$5+Annex!$B$6)*(U52-V52)+Annex!$B$7*(U52-INDEX(U:U,IFERROR(MATCH($B52-Annex!$B$9/60,$B:$B),2)))/(60*($B52-INDEX($B:$B,IFERROR(MATCH($B52-Annex!$B$9/60,$B:$B),2)))))/Annex!$B$8)/1000,IF(Data!$B$2="",0,"-"))</f>
        <v>0.266518884642023</v>
      </c>
      <c r="T52" s="20">
        <v>19.518999999999998</v>
      </c>
      <c r="U52" s="20">
        <v>19.023</v>
      </c>
      <c r="V52" s="20">
        <v>22.675999999999998</v>
      </c>
      <c r="W52" s="20">
        <v>401.37900000000002</v>
      </c>
      <c r="X52" s="20">
        <v>261.49700000000001</v>
      </c>
      <c r="Y52" s="20">
        <v>156.98500000000001</v>
      </c>
      <c r="Z52" s="20">
        <v>123.107</v>
      </c>
      <c r="AA52" s="20">
        <v>89.614000000000004</v>
      </c>
      <c r="AB52" s="20">
        <v>76.230999999999995</v>
      </c>
      <c r="AC52" s="20">
        <v>108.767</v>
      </c>
      <c r="AD52" s="20">
        <v>32.988999999999997</v>
      </c>
      <c r="AE52" s="20">
        <v>24.131</v>
      </c>
      <c r="AF52" s="20">
        <v>20.788</v>
      </c>
      <c r="AG52" s="20">
        <v>9.8999999999999993E+37</v>
      </c>
      <c r="AH52" s="20">
        <v>191.85499999999999</v>
      </c>
      <c r="AI52" s="20">
        <v>207.471</v>
      </c>
    </row>
    <row r="53" spans="1:35" x14ac:dyDescent="0.3">
      <c r="A53" s="5">
        <v>52</v>
      </c>
      <c r="B53" s="19">
        <v>4.6893333247862756</v>
      </c>
      <c r="C53" s="20">
        <v>442.60216600000001</v>
      </c>
      <c r="D53" s="20">
        <v>426.58170200000001</v>
      </c>
      <c r="E53" s="20">
        <v>765.93720399999995</v>
      </c>
      <c r="F53" s="49">
        <f>IFERROR(SUM(C53:E53),IF(Data!$B$2="",0,"-"))</f>
        <v>1635.1210719999999</v>
      </c>
      <c r="G53" s="50">
        <f>IFERROR(F53-Annex!$B$10,IF(Data!$B$2="",0,"-"))</f>
        <v>328.96307200000001</v>
      </c>
      <c r="H53" s="50">
        <f>IFERROR(-14000*(G53-INDEX(G:G,IFERROR(MATCH($B53-Annex!$B$11/60,$B:$B),2)))/(60*($B53-INDEX($B:$B,IFERROR(MATCH($B53-Annex!$B$11/60,$B:$B),2)))),IF(Data!$B$2="",0,"-"))</f>
        <v>73.703608115940966</v>
      </c>
      <c r="I53" s="50">
        <f>IFERROR(AVERAGE(INDEX(K:K,IFERROR(MATCH($B53-Annex!$B$4/60,$B:$B),2)):K53),IF(Data!$B$2="",0,"-"))</f>
        <v>0.20891179295807963</v>
      </c>
      <c r="J53" s="50">
        <f>IFERROR(AVERAGE(INDEX(L:L,IFERROR(MATCH($B53-Annex!$B$4/60,$B:$B),2)):L53),IF(Data!$B$2="",0,"-"))</f>
        <v>0.17909090695868249</v>
      </c>
      <c r="K53" s="50">
        <f>IFERROR((5.670373*10^-8*(M53+273.15)^4+((Annex!$B$5+Annex!$B$6)*(M53-O53)+Annex!$B$7*(M53-INDEX(M:M,IFERROR(MATCH($B53-Annex!$B$9/60,$B:$B),2)))/(60*($B53-INDEX($B:$B,IFERROR(MATCH($B53-Annex!$B$9/60,$B:$B),2)))))/Annex!$B$8)/1000,IF(Data!$B$2="",0,"-"))</f>
        <v>2.2446005554438386E-2</v>
      </c>
      <c r="L53" s="50">
        <f>IFERROR((5.670373*10^-8*(N53+273.15)^4+((Annex!$B$5+Annex!$B$6)*(N53-O53)+Annex!$B$7*(N53-INDEX(N:N,IFERROR(MATCH($B53-Annex!$B$9/60,$B:$B),2)))/(60*($B53-INDEX($B:$B,IFERROR(MATCH($B53-Annex!$B$9/60,$B:$B),2)))))/Annex!$B$8)/1000,IF(Data!$B$2="",0,"-"))</f>
        <v>0.15926578282506051</v>
      </c>
      <c r="M53" s="20">
        <v>19.869</v>
      </c>
      <c r="N53" s="20">
        <v>19.777000000000001</v>
      </c>
      <c r="O53" s="20">
        <v>24.222000000000001</v>
      </c>
      <c r="P53" s="50">
        <f>IFERROR(AVERAGE(INDEX(R:R,IFERROR(MATCH($B53-Annex!$B$4/60,$B:$B),2)):R53),IF(Data!$B$2="",0,"-"))</f>
        <v>0.29244346199672328</v>
      </c>
      <c r="Q53" s="50">
        <f>IFERROR(AVERAGE(INDEX(S:S,IFERROR(MATCH($B53-Annex!$B$4/60,$B:$B),2)):S53),IF(Data!$B$2="",0,"-"))</f>
        <v>0.26945480211329664</v>
      </c>
      <c r="R53" s="50">
        <f>IFERROR((5.670373*10^-8*(T53+273.15)^4+((Annex!$B$5+Annex!$B$6)*(T53-V53)+Annex!$B$7*(T53-INDEX(T:T,IFERROR(MATCH($B53-Annex!$B$9/60,$B:$B),2)))/(60*($B53-INDEX($B:$B,IFERROR(MATCH($B53-Annex!$B$9/60,$B:$B),2)))))/Annex!$B$8)/1000,IF(Data!$B$2="",0,"-"))</f>
        <v>0.25268429407914234</v>
      </c>
      <c r="S53" s="50">
        <f>IFERROR((5.670373*10^-8*(U53+273.15)^4+((Annex!$B$5+Annex!$B$6)*(U53-V53)+Annex!$B$7*(U53-INDEX(U:U,IFERROR(MATCH($B53-Annex!$B$9/60,$B:$B),2)))/(60*($B53-INDEX($B:$B,IFERROR(MATCH($B53-Annex!$B$9/60,$B:$B),2)))))/Annex!$B$8)/1000,IF(Data!$B$2="",0,"-"))</f>
        <v>0.24858476874824875</v>
      </c>
      <c r="T53" s="20">
        <v>19.501000000000001</v>
      </c>
      <c r="U53" s="20">
        <v>19.023</v>
      </c>
      <c r="V53" s="20">
        <v>22.402999999999999</v>
      </c>
      <c r="W53" s="20">
        <v>387.387</v>
      </c>
      <c r="X53" s="20">
        <v>257.88900000000001</v>
      </c>
      <c r="Y53" s="20">
        <v>166.79499999999999</v>
      </c>
      <c r="Z53" s="20">
        <v>126.038</v>
      </c>
      <c r="AA53" s="20">
        <v>92.349000000000004</v>
      </c>
      <c r="AB53" s="20">
        <v>73.343999999999994</v>
      </c>
      <c r="AC53" s="20">
        <v>105.498</v>
      </c>
      <c r="AD53" s="20">
        <v>33.170999999999999</v>
      </c>
      <c r="AE53" s="20">
        <v>24.167999999999999</v>
      </c>
      <c r="AF53" s="20">
        <v>20.861999999999998</v>
      </c>
      <c r="AG53" s="20">
        <v>126.4</v>
      </c>
      <c r="AH53" s="20">
        <v>-60.021000000000001</v>
      </c>
      <c r="AI53" s="20">
        <v>280.005</v>
      </c>
    </row>
    <row r="54" spans="1:35" x14ac:dyDescent="0.3">
      <c r="A54" s="5">
        <v>53</v>
      </c>
      <c r="B54" s="19">
        <v>4.7831666667480022</v>
      </c>
      <c r="C54" s="20">
        <v>442.67194599999999</v>
      </c>
      <c r="D54" s="20">
        <v>426.55140899999998</v>
      </c>
      <c r="E54" s="20">
        <v>765.89426600000002</v>
      </c>
      <c r="F54" s="49">
        <f>IFERROR(SUM(C54:E54),IF(Data!$B$2="",0,"-"))</f>
        <v>1635.1176209999999</v>
      </c>
      <c r="G54" s="50">
        <f>IFERROR(F54-Annex!$B$10,IF(Data!$B$2="",0,"-"))</f>
        <v>328.95962099999997</v>
      </c>
      <c r="H54" s="50">
        <f>IFERROR(-14000*(G54-INDEX(G:G,IFERROR(MATCH($B54-Annex!$B$11/60,$B:$B),2)))/(60*($B54-INDEX($B:$B,IFERROR(MATCH($B54-Annex!$B$11/60,$B:$B),2)))),IF(Data!$B$2="",0,"-"))</f>
        <v>64.199999709494776</v>
      </c>
      <c r="I54" s="50">
        <f>IFERROR(AVERAGE(INDEX(K:K,IFERROR(MATCH($B54-Annex!$B$4/60,$B:$B),2)):K54),IF(Data!$B$2="",0,"-"))</f>
        <v>0.2105694849732464</v>
      </c>
      <c r="J54" s="50">
        <f>IFERROR(AVERAGE(INDEX(L:L,IFERROR(MATCH($B54-Annex!$B$4/60,$B:$B),2)):L54),IF(Data!$B$2="",0,"-"))</f>
        <v>0.19712493866009609</v>
      </c>
      <c r="K54" s="50">
        <f>IFERROR((5.670373*10^-8*(M54+273.15)^4+((Annex!$B$5+Annex!$B$6)*(M54-O54)+Annex!$B$7*(M54-INDEX(M:M,IFERROR(MATCH($B54-Annex!$B$9/60,$B:$B),2)))/(60*($B54-INDEX($B:$B,IFERROR(MATCH($B54-Annex!$B$9/60,$B:$B),2)))))/Annex!$B$8)/1000,IF(Data!$B$2="",0,"-"))</f>
        <v>0.24643013988906837</v>
      </c>
      <c r="L54" s="50">
        <f>IFERROR((5.670373*10^-8*(N54+273.15)^4+((Annex!$B$5+Annex!$B$6)*(N54-O54)+Annex!$B$7*(N54-INDEX(N:N,IFERROR(MATCH($B54-Annex!$B$9/60,$B:$B),2)))/(60*($B54-INDEX($B:$B,IFERROR(MATCH($B54-Annex!$B$9/60,$B:$B),2)))))/Annex!$B$8)/1000,IF(Data!$B$2="",0,"-"))</f>
        <v>0.24625858197957484</v>
      </c>
      <c r="M54" s="20">
        <v>20.273</v>
      </c>
      <c r="N54" s="20">
        <v>19.850000000000001</v>
      </c>
      <c r="O54" s="20">
        <v>23.968</v>
      </c>
      <c r="P54" s="50">
        <f>IFERROR(AVERAGE(INDEX(R:R,IFERROR(MATCH($B54-Annex!$B$4/60,$B:$B),2)):R54),IF(Data!$B$2="",0,"-"))</f>
        <v>0.29480191089012991</v>
      </c>
      <c r="Q54" s="50">
        <f>IFERROR(AVERAGE(INDEX(S:S,IFERROR(MATCH($B54-Annex!$B$4/60,$B:$B),2)):S54),IF(Data!$B$2="",0,"-"))</f>
        <v>0.26825067913994471</v>
      </c>
      <c r="R54" s="50">
        <f>IFERROR((5.670373*10^-8*(T54+273.15)^4+((Annex!$B$5+Annex!$B$6)*(T54-V54)+Annex!$B$7*(T54-INDEX(T:T,IFERROR(MATCH($B54-Annex!$B$9/60,$B:$B),2)))/(60*($B54-INDEX($B:$B,IFERROR(MATCH($B54-Annex!$B$9/60,$B:$B),2)))))/Annex!$B$8)/1000,IF(Data!$B$2="",0,"-"))</f>
        <v>0.27333103180472879</v>
      </c>
      <c r="S54" s="50">
        <f>IFERROR((5.670373*10^-8*(U54+273.15)^4+((Annex!$B$5+Annex!$B$6)*(U54-V54)+Annex!$B$7*(U54-INDEX(U:U,IFERROR(MATCH($B54-Annex!$B$9/60,$B:$B),2)))/(60*($B54-INDEX($B:$B,IFERROR(MATCH($B54-Annex!$B$9/60,$B:$B),2)))))/Annex!$B$8)/1000,IF(Data!$B$2="",0,"-"))</f>
        <v>0.21310814511199166</v>
      </c>
      <c r="T54" s="20">
        <v>19.593</v>
      </c>
      <c r="U54" s="20">
        <v>19.041</v>
      </c>
      <c r="V54" s="20">
        <v>22.748999999999999</v>
      </c>
      <c r="W54" s="20">
        <v>404.03199999999998</v>
      </c>
      <c r="X54" s="20">
        <v>261.87599999999998</v>
      </c>
      <c r="Y54" s="20">
        <v>155.40700000000001</v>
      </c>
      <c r="Z54" s="20">
        <v>121.68600000000001</v>
      </c>
      <c r="AA54" s="20">
        <v>91.248000000000005</v>
      </c>
      <c r="AB54" s="20">
        <v>74.406000000000006</v>
      </c>
      <c r="AC54" s="20">
        <v>104.64</v>
      </c>
      <c r="AD54" s="20">
        <v>33.335000000000001</v>
      </c>
      <c r="AE54" s="20">
        <v>24.277000000000001</v>
      </c>
      <c r="AF54" s="20">
        <v>20.917000000000002</v>
      </c>
      <c r="AG54" s="20">
        <v>-194.51599999999999</v>
      </c>
      <c r="AH54" s="20">
        <v>150.803</v>
      </c>
      <c r="AI54" s="20">
        <v>248.84100000000001</v>
      </c>
    </row>
    <row r="55" spans="1:35" x14ac:dyDescent="0.3">
      <c r="A55" s="5">
        <v>54</v>
      </c>
      <c r="B55" s="19">
        <v>4.87749999971129</v>
      </c>
      <c r="C55" s="20">
        <v>442.655124</v>
      </c>
      <c r="D55" s="20">
        <v>426.58506399999999</v>
      </c>
      <c r="E55" s="20">
        <v>765.87826600000005</v>
      </c>
      <c r="F55" s="49">
        <f>IFERROR(SUM(C55:E55),IF(Data!$B$2="",0,"-"))</f>
        <v>1635.1184539999999</v>
      </c>
      <c r="G55" s="50">
        <f>IFERROR(F55-Annex!$B$10,IF(Data!$B$2="",0,"-"))</f>
        <v>328.96045400000003</v>
      </c>
      <c r="H55" s="50">
        <f>IFERROR(-14000*(G55-INDEX(G:G,IFERROR(MATCH($B55-Annex!$B$11/60,$B:$B),2)))/(60*($B55-INDEX($B:$B,IFERROR(MATCH($B55-Annex!$B$11/60,$B:$B),2)))),IF(Data!$B$2="",0,"-"))</f>
        <v>63.400862149971189</v>
      </c>
      <c r="I55" s="50">
        <f>IFERROR(AVERAGE(INDEX(K:K,IFERROR(MATCH($B55-Annex!$B$4/60,$B:$B),2)):K55),IF(Data!$B$2="",0,"-"))</f>
        <v>0.19851154639336316</v>
      </c>
      <c r="J55" s="50">
        <f>IFERROR(AVERAGE(INDEX(L:L,IFERROR(MATCH($B55-Annex!$B$4/60,$B:$B),2)):L55),IF(Data!$B$2="",0,"-"))</f>
        <v>0.20938985555475367</v>
      </c>
      <c r="K55" s="50">
        <f>IFERROR((5.670373*10^-8*(M55+273.15)^4+((Annex!$B$5+Annex!$B$6)*(M55-O55)+Annex!$B$7*(M55-INDEX(M:M,IFERROR(MATCH($B55-Annex!$B$9/60,$B:$B),2)))/(60*($B55-INDEX($B:$B,IFERROR(MATCH($B55-Annex!$B$9/60,$B:$B),2)))))/Annex!$B$8)/1000,IF(Data!$B$2="",0,"-"))</f>
        <v>0.22979923356818405</v>
      </c>
      <c r="L55" s="50">
        <f>IFERROR((5.670373*10^-8*(N55+273.15)^4+((Annex!$B$5+Annex!$B$6)*(N55-O55)+Annex!$B$7*(N55-INDEX(N:N,IFERROR(MATCH($B55-Annex!$B$9/60,$B:$B),2)))/(60*($B55-INDEX($B:$B,IFERROR(MATCH($B55-Annex!$B$9/60,$B:$B),2)))))/Annex!$B$8)/1000,IF(Data!$B$2="",0,"-"))</f>
        <v>0.25308241903672513</v>
      </c>
      <c r="M55" s="20">
        <v>19.960999999999999</v>
      </c>
      <c r="N55" s="20">
        <v>19.923999999999999</v>
      </c>
      <c r="O55" s="20">
        <v>24.077000000000002</v>
      </c>
      <c r="P55" s="50">
        <f>IFERROR(AVERAGE(INDEX(R:R,IFERROR(MATCH($B55-Annex!$B$4/60,$B:$B),2)):R55),IF(Data!$B$2="",0,"-"))</f>
        <v>0.29858035232039054</v>
      </c>
      <c r="Q55" s="50">
        <f>IFERROR(AVERAGE(INDEX(S:S,IFERROR(MATCH($B55-Annex!$B$4/60,$B:$B),2)):S55),IF(Data!$B$2="",0,"-"))</f>
        <v>0.26711514508543294</v>
      </c>
      <c r="R55" s="50">
        <f>IFERROR((5.670373*10^-8*(T55+273.15)^4+((Annex!$B$5+Annex!$B$6)*(T55-V55)+Annex!$B$7*(T55-INDEX(T:T,IFERROR(MATCH($B55-Annex!$B$9/60,$B:$B),2)))/(60*($B55-INDEX($B:$B,IFERROR(MATCH($B55-Annex!$B$9/60,$B:$B),2)))))/Annex!$B$8)/1000,IF(Data!$B$2="",0,"-"))</f>
        <v>0.31580255203621865</v>
      </c>
      <c r="S55" s="50">
        <f>IFERROR((5.670373*10^-8*(U55+273.15)^4+((Annex!$B$5+Annex!$B$6)*(U55-V55)+Annex!$B$7*(U55-INDEX(U:U,IFERROR(MATCH($B55-Annex!$B$9/60,$B:$B),2)))/(60*($B55-INDEX($B:$B,IFERROR(MATCH($B55-Annex!$B$9/60,$B:$B),2)))))/Annex!$B$8)/1000,IF(Data!$B$2="",0,"-"))</f>
        <v>0.2572192367099102</v>
      </c>
      <c r="T55" s="20">
        <v>19.648</v>
      </c>
      <c r="U55" s="20">
        <v>19.114999999999998</v>
      </c>
      <c r="V55" s="20">
        <v>22.658000000000001</v>
      </c>
      <c r="W55" s="20">
        <v>431.23099999999999</v>
      </c>
      <c r="X55" s="20">
        <v>254.732</v>
      </c>
      <c r="Y55" s="20">
        <v>146.893</v>
      </c>
      <c r="Z55" s="20">
        <v>109.874</v>
      </c>
      <c r="AA55" s="20">
        <v>84.537000000000006</v>
      </c>
      <c r="AB55" s="20">
        <v>68.912999999999997</v>
      </c>
      <c r="AC55" s="20">
        <v>104.444</v>
      </c>
      <c r="AD55" s="20">
        <v>33.607999999999997</v>
      </c>
      <c r="AE55" s="20">
        <v>24.385999999999999</v>
      </c>
      <c r="AF55" s="20">
        <v>20.99</v>
      </c>
      <c r="AG55" s="20">
        <v>80.322000000000003</v>
      </c>
      <c r="AH55" s="20">
        <v>-197.501</v>
      </c>
      <c r="AI55" s="20">
        <v>455.65300000000002</v>
      </c>
    </row>
    <row r="56" spans="1:35" x14ac:dyDescent="0.3">
      <c r="A56" s="5">
        <v>55</v>
      </c>
      <c r="B56" s="19">
        <v>4.9694999994244426</v>
      </c>
      <c r="C56" s="20">
        <v>442.62233600000002</v>
      </c>
      <c r="D56" s="20">
        <v>426.61620199999999</v>
      </c>
      <c r="E56" s="20">
        <v>765.82859099999996</v>
      </c>
      <c r="F56" s="49">
        <f>IFERROR(SUM(C56:E56),IF(Data!$B$2="",0,"-"))</f>
        <v>1635.067129</v>
      </c>
      <c r="G56" s="50">
        <f>IFERROR(F56-Annex!$B$10,IF(Data!$B$2="",0,"-"))</f>
        <v>328.90912900000012</v>
      </c>
      <c r="H56" s="50">
        <f>IFERROR(-14000*(G56-INDEX(G:G,IFERROR(MATCH($B56-Annex!$B$11/60,$B:$B),2)))/(60*($B56-INDEX($B:$B,IFERROR(MATCH($B56-Annex!$B$11/60,$B:$B),2)))),IF(Data!$B$2="",0,"-"))</f>
        <v>69.764724491976295</v>
      </c>
      <c r="I56" s="50">
        <f>IFERROR(AVERAGE(INDEX(K:K,IFERROR(MATCH($B56-Annex!$B$4/60,$B:$B),2)):K56),IF(Data!$B$2="",0,"-"))</f>
        <v>0.18860425937586767</v>
      </c>
      <c r="J56" s="50">
        <f>IFERROR(AVERAGE(INDEX(L:L,IFERROR(MATCH($B56-Annex!$B$4/60,$B:$B),2)):L56),IF(Data!$B$2="",0,"-"))</f>
        <v>0.21406031725840449</v>
      </c>
      <c r="K56" s="50">
        <f>IFERROR((5.670373*10^-8*(M56+273.15)^4+((Annex!$B$5+Annex!$B$6)*(M56-O56)+Annex!$B$7*(M56-INDEX(M:M,IFERROR(MATCH($B56-Annex!$B$9/60,$B:$B),2)))/(60*($B56-INDEX($B:$B,IFERROR(MATCH($B56-Annex!$B$9/60,$B:$B),2)))))/Annex!$B$8)/1000,IF(Data!$B$2="",0,"-"))</f>
        <v>0.16256761318782692</v>
      </c>
      <c r="L56" s="50">
        <f>IFERROR((5.670373*10^-8*(N56+273.15)^4+((Annex!$B$5+Annex!$B$6)*(N56-O56)+Annex!$B$7*(N56-INDEX(N:N,IFERROR(MATCH($B56-Annex!$B$9/60,$B:$B),2)))/(60*($B56-INDEX($B:$B,IFERROR(MATCH($B56-Annex!$B$9/60,$B:$B),2)))))/Annex!$B$8)/1000,IF(Data!$B$2="",0,"-"))</f>
        <v>0.2538290070977624</v>
      </c>
      <c r="M56" s="20">
        <v>20.181000000000001</v>
      </c>
      <c r="N56" s="20">
        <v>19.978999999999999</v>
      </c>
      <c r="O56" s="20">
        <v>23.986000000000001</v>
      </c>
      <c r="P56" s="50">
        <f>IFERROR(AVERAGE(INDEX(R:R,IFERROR(MATCH($B56-Annex!$B$4/60,$B:$B),2)):R56),IF(Data!$B$2="",0,"-"))</f>
        <v>0.30141219099114641</v>
      </c>
      <c r="Q56" s="50">
        <f>IFERROR(AVERAGE(INDEX(S:S,IFERROR(MATCH($B56-Annex!$B$4/60,$B:$B),2)):S56),IF(Data!$B$2="",0,"-"))</f>
        <v>0.2687505223761894</v>
      </c>
      <c r="R56" s="50">
        <f>IFERROR((5.670373*10^-8*(T56+273.15)^4+((Annex!$B$5+Annex!$B$6)*(T56-V56)+Annex!$B$7*(T56-INDEX(T:T,IFERROR(MATCH($B56-Annex!$B$9/60,$B:$B),2)))/(60*($B56-INDEX($B:$B,IFERROR(MATCH($B56-Annex!$B$9/60,$B:$B),2)))))/Annex!$B$8)/1000,IF(Data!$B$2="",0,"-"))</f>
        <v>0.34062416405753498</v>
      </c>
      <c r="S56" s="50">
        <f>IFERROR((5.670373*10^-8*(U56+273.15)^4+((Annex!$B$5+Annex!$B$6)*(U56-V56)+Annex!$B$7*(U56-INDEX(U:U,IFERROR(MATCH($B56-Annex!$B$9/60,$B:$B),2)))/(60*($B56-INDEX($B:$B,IFERROR(MATCH($B56-Annex!$B$9/60,$B:$B),2)))))/Annex!$B$8)/1000,IF(Data!$B$2="",0,"-"))</f>
        <v>0.30643729502980843</v>
      </c>
      <c r="T56" s="20">
        <v>19.739999999999998</v>
      </c>
      <c r="U56" s="20">
        <v>19.187999999999999</v>
      </c>
      <c r="V56" s="20">
        <v>22.33</v>
      </c>
      <c r="W56" s="20">
        <v>433.95499999999998</v>
      </c>
      <c r="X56" s="20">
        <v>284.89699999999999</v>
      </c>
      <c r="Y56" s="20">
        <v>166.51900000000001</v>
      </c>
      <c r="Z56" s="20">
        <v>119.72499999999999</v>
      </c>
      <c r="AA56" s="20">
        <v>89.756</v>
      </c>
      <c r="AB56" s="20">
        <v>72.989000000000004</v>
      </c>
      <c r="AC56" s="20">
        <v>103.658</v>
      </c>
      <c r="AD56" s="20">
        <v>33.863</v>
      </c>
      <c r="AE56" s="20">
        <v>24.422000000000001</v>
      </c>
      <c r="AF56" s="20">
        <v>21.027000000000001</v>
      </c>
      <c r="AG56" s="20">
        <v>-88.423000000000002</v>
      </c>
      <c r="AH56" s="20">
        <v>-72.346000000000004</v>
      </c>
      <c r="AI56" s="20">
        <v>427.63400000000001</v>
      </c>
    </row>
    <row r="57" spans="1:35" x14ac:dyDescent="0.3">
      <c r="A57" s="5">
        <v>56</v>
      </c>
      <c r="B57" s="19">
        <v>5.0629999930970371</v>
      </c>
      <c r="C57" s="20">
        <v>442.608048</v>
      </c>
      <c r="D57" s="20">
        <v>426.54130400000003</v>
      </c>
      <c r="E57" s="20">
        <v>765.84374600000001</v>
      </c>
      <c r="F57" s="49">
        <f>IFERROR(SUM(C57:E57),IF(Data!$B$2="",0,"-"))</f>
        <v>1634.9930979999999</v>
      </c>
      <c r="G57" s="50">
        <f>IFERROR(F57-Annex!$B$10,IF(Data!$B$2="",0,"-"))</f>
        <v>328.83509800000002</v>
      </c>
      <c r="H57" s="50">
        <f>IFERROR(-14000*(G57-INDEX(G:G,IFERROR(MATCH($B57-Annex!$B$11/60,$B:$B),2)))/(60*($B57-INDEX($B:$B,IFERROR(MATCH($B57-Annex!$B$11/60,$B:$B),2)))),IF(Data!$B$2="",0,"-"))</f>
        <v>68.173091113359106</v>
      </c>
      <c r="I57" s="50">
        <f>IFERROR(AVERAGE(INDEX(K:K,IFERROR(MATCH($B57-Annex!$B$4/60,$B:$B),2)):K57),IF(Data!$B$2="",0,"-"))</f>
        <v>0.2187081593214614</v>
      </c>
      <c r="J57" s="50">
        <f>IFERROR(AVERAGE(INDEX(L:L,IFERROR(MATCH($B57-Annex!$B$4/60,$B:$B),2)):L57),IF(Data!$B$2="",0,"-"))</f>
        <v>0.21977748424870056</v>
      </c>
      <c r="K57" s="50">
        <f>IFERROR((5.670373*10^-8*(M57+273.15)^4+((Annex!$B$5+Annex!$B$6)*(M57-O57)+Annex!$B$7*(M57-INDEX(M:M,IFERROR(MATCH($B57-Annex!$B$9/60,$B:$B),2)))/(60*($B57-INDEX($B:$B,IFERROR(MATCH($B57-Annex!$B$9/60,$B:$B),2)))))/Annex!$B$8)/1000,IF(Data!$B$2="",0,"-"))</f>
        <v>0.40875262334564116</v>
      </c>
      <c r="L57" s="50">
        <f>IFERROR((5.670373*10^-8*(N57+273.15)^4+((Annex!$B$5+Annex!$B$6)*(N57-O57)+Annex!$B$7*(N57-INDEX(N:N,IFERROR(MATCH($B57-Annex!$B$9/60,$B:$B),2)))/(60*($B57-INDEX($B:$B,IFERROR(MATCH($B57-Annex!$B$9/60,$B:$B),2)))))/Annex!$B$8)/1000,IF(Data!$B$2="",0,"-"))</f>
        <v>0.22020798095874647</v>
      </c>
      <c r="M57" s="20">
        <v>20.364999999999998</v>
      </c>
      <c r="N57" s="20">
        <v>19.978999999999999</v>
      </c>
      <c r="O57" s="20">
        <v>23.968</v>
      </c>
      <c r="P57" s="50">
        <f>IFERROR(AVERAGE(INDEX(R:R,IFERROR(MATCH($B57-Annex!$B$4/60,$B:$B),2)):R57),IF(Data!$B$2="",0,"-"))</f>
        <v>0.2960845337350056</v>
      </c>
      <c r="Q57" s="50">
        <f>IFERROR(AVERAGE(INDEX(S:S,IFERROR(MATCH($B57-Annex!$B$4/60,$B:$B),2)):S57),IF(Data!$B$2="",0,"-"))</f>
        <v>0.26616602121208832</v>
      </c>
      <c r="R57" s="50">
        <f>IFERROR((5.670373*10^-8*(T57+273.15)^4+((Annex!$B$5+Annex!$B$6)*(T57-V57)+Annex!$B$7*(T57-INDEX(T:T,IFERROR(MATCH($B57-Annex!$B$9/60,$B:$B),2)))/(60*($B57-INDEX($B:$B,IFERROR(MATCH($B57-Annex!$B$9/60,$B:$B),2)))))/Annex!$B$8)/1000,IF(Data!$B$2="",0,"-"))</f>
        <v>0.28867788058173111</v>
      </c>
      <c r="S57" s="50">
        <f>IFERROR((5.670373*10^-8*(U57+273.15)^4+((Annex!$B$5+Annex!$B$6)*(U57-V57)+Annex!$B$7*(U57-INDEX(U:U,IFERROR(MATCH($B57-Annex!$B$9/60,$B:$B),2)))/(60*($B57-INDEX($B:$B,IFERROR(MATCH($B57-Annex!$B$9/60,$B:$B),2)))))/Annex!$B$8)/1000,IF(Data!$B$2="",0,"-"))</f>
        <v>0.27487924128376223</v>
      </c>
      <c r="T57" s="20">
        <v>19.684999999999999</v>
      </c>
      <c r="U57" s="20">
        <v>19.187999999999999</v>
      </c>
      <c r="V57" s="20">
        <v>22.276</v>
      </c>
      <c r="W57" s="20">
        <v>483.197</v>
      </c>
      <c r="X57" s="20">
        <v>290.18200000000002</v>
      </c>
      <c r="Y57" s="20">
        <v>168.56200000000001</v>
      </c>
      <c r="Z57" s="20">
        <v>115.047</v>
      </c>
      <c r="AA57" s="20">
        <v>90.927999999999997</v>
      </c>
      <c r="AB57" s="20">
        <v>73.927999999999997</v>
      </c>
      <c r="AC57" s="20">
        <v>100.55</v>
      </c>
      <c r="AD57" s="20">
        <v>33.808</v>
      </c>
      <c r="AE57" s="20">
        <v>24.44</v>
      </c>
      <c r="AF57" s="20">
        <v>21.100999999999999</v>
      </c>
      <c r="AG57" s="20">
        <v>-188.10499999999999</v>
      </c>
      <c r="AH57" s="20">
        <v>85.051000000000002</v>
      </c>
      <c r="AI57" s="20">
        <v>209.38399999999999</v>
      </c>
    </row>
    <row r="58" spans="1:35" x14ac:dyDescent="0.3">
      <c r="A58" s="5">
        <v>57</v>
      </c>
      <c r="B58" s="19">
        <v>5.161500001559034</v>
      </c>
      <c r="C58" s="20">
        <v>442.57862799999998</v>
      </c>
      <c r="D58" s="20">
        <v>426.53877799999998</v>
      </c>
      <c r="E58" s="20">
        <v>765.86142900000004</v>
      </c>
      <c r="F58" s="49">
        <f>IFERROR(SUM(C58:E58),IF(Data!$B$2="",0,"-"))</f>
        <v>1634.9788349999999</v>
      </c>
      <c r="G58" s="50">
        <f>IFERROR(F58-Annex!$B$10,IF(Data!$B$2="",0,"-"))</f>
        <v>328.82083499999999</v>
      </c>
      <c r="H58" s="50">
        <f>IFERROR(-14000*(G58-INDEX(G:G,IFERROR(MATCH($B58-Annex!$B$11/60,$B:$B),2)))/(60*($B58-INDEX($B:$B,IFERROR(MATCH($B58-Annex!$B$11/60,$B:$B),2)))),IF(Data!$B$2="",0,"-"))</f>
        <v>82.248654328917709</v>
      </c>
      <c r="I58" s="50">
        <f>IFERROR(AVERAGE(INDEX(K:K,IFERROR(MATCH($B58-Annex!$B$4/60,$B:$B),2)):K58),IF(Data!$B$2="",0,"-"))</f>
        <v>0.20765524192929799</v>
      </c>
      <c r="J58" s="50">
        <f>IFERROR(AVERAGE(INDEX(L:L,IFERROR(MATCH($B58-Annex!$B$4/60,$B:$B),2)):L58),IF(Data!$B$2="",0,"-"))</f>
        <v>0.21920778956982392</v>
      </c>
      <c r="K58" s="50">
        <f>IFERROR((5.670373*10^-8*(M58+273.15)^4+((Annex!$B$5+Annex!$B$6)*(M58-O58)+Annex!$B$7*(M58-INDEX(M:M,IFERROR(MATCH($B58-Annex!$B$9/60,$B:$B),2)))/(60*($B58-INDEX($B:$B,IFERROR(MATCH($B58-Annex!$B$9/60,$B:$B),2)))))/Annex!$B$8)/1000,IF(Data!$B$2="",0,"-"))</f>
        <v>0.15159535017240444</v>
      </c>
      <c r="L58" s="50">
        <f>IFERROR((5.670373*10^-8*(N58+273.15)^4+((Annex!$B$5+Annex!$B$6)*(N58-O58)+Annex!$B$7*(N58-INDEX(N:N,IFERROR(MATCH($B58-Annex!$B$9/60,$B:$B),2)))/(60*($B58-INDEX($B:$B,IFERROR(MATCH($B58-Annex!$B$9/60,$B:$B),2)))))/Annex!$B$8)/1000,IF(Data!$B$2="",0,"-"))</f>
        <v>0.22501552013760828</v>
      </c>
      <c r="M58" s="20">
        <v>20.097000000000001</v>
      </c>
      <c r="N58" s="20">
        <v>20.061</v>
      </c>
      <c r="O58" s="20">
        <v>24.175999999999998</v>
      </c>
      <c r="P58" s="50">
        <f>IFERROR(AVERAGE(INDEX(R:R,IFERROR(MATCH($B58-Annex!$B$4/60,$B:$B),2)):R58),IF(Data!$B$2="",0,"-"))</f>
        <v>0.29449612776317868</v>
      </c>
      <c r="Q58" s="50">
        <f>IFERROR(AVERAGE(INDEX(S:S,IFERROR(MATCH($B58-Annex!$B$4/60,$B:$B),2)):S58),IF(Data!$B$2="",0,"-"))</f>
        <v>0.26603026633932869</v>
      </c>
      <c r="R58" s="50">
        <f>IFERROR((5.670373*10^-8*(T58+273.15)^4+((Annex!$B$5+Annex!$B$6)*(T58-V58)+Annex!$B$7*(T58-INDEX(T:T,IFERROR(MATCH($B58-Annex!$B$9/60,$B:$B),2)))/(60*($B58-INDEX($B:$B,IFERROR(MATCH($B58-Annex!$B$9/60,$B:$B),2)))))/Annex!$B$8)/1000,IF(Data!$B$2="",0,"-"))</f>
        <v>0.30998300518382094</v>
      </c>
      <c r="S58" s="50">
        <f>IFERROR((5.670373*10^-8*(U58+273.15)^4+((Annex!$B$5+Annex!$B$6)*(U58-V58)+Annex!$B$7*(U58-INDEX(U:U,IFERROR(MATCH($B58-Annex!$B$9/60,$B:$B),2)))/(60*($B58-INDEX($B:$B,IFERROR(MATCH($B58-Annex!$B$9/60,$B:$B),2)))))/Annex!$B$8)/1000,IF(Data!$B$2="",0,"-"))</f>
        <v>0.29546429284955678</v>
      </c>
      <c r="T58" s="20">
        <v>19.821000000000002</v>
      </c>
      <c r="U58" s="20">
        <v>19.306999999999999</v>
      </c>
      <c r="V58" s="20">
        <v>22.393000000000001</v>
      </c>
      <c r="W58" s="20">
        <v>586.49099999999999</v>
      </c>
      <c r="X58" s="20">
        <v>317.70999999999998</v>
      </c>
      <c r="Y58" s="20">
        <v>178.404</v>
      </c>
      <c r="Z58" s="20">
        <v>128.601</v>
      </c>
      <c r="AA58" s="20">
        <v>92.677000000000007</v>
      </c>
      <c r="AB58" s="20">
        <v>74.838999999999999</v>
      </c>
      <c r="AC58" s="20">
        <v>103.398</v>
      </c>
      <c r="AD58" s="20">
        <v>33.997999999999998</v>
      </c>
      <c r="AE58" s="20">
        <v>24.63</v>
      </c>
      <c r="AF58" s="20">
        <v>21.292999999999999</v>
      </c>
      <c r="AG58" s="20">
        <v>157.488</v>
      </c>
      <c r="AH58" s="20">
        <v>9.8999999999999993E+37</v>
      </c>
      <c r="AI58" s="20">
        <v>398.28</v>
      </c>
    </row>
    <row r="59" spans="1:35" x14ac:dyDescent="0.3">
      <c r="A59" s="5">
        <v>58</v>
      </c>
      <c r="B59" s="19">
        <v>5.2558333345223218</v>
      </c>
      <c r="C59" s="20">
        <v>442.55087700000001</v>
      </c>
      <c r="D59" s="20">
        <v>426.52700299999998</v>
      </c>
      <c r="E59" s="20">
        <v>765.85637399999996</v>
      </c>
      <c r="F59" s="49">
        <f>IFERROR(SUM(C59:E59),IF(Data!$B$2="",0,"-"))</f>
        <v>1634.934254</v>
      </c>
      <c r="G59" s="50">
        <f>IFERROR(F59-Annex!$B$10,IF(Data!$B$2="",0,"-"))</f>
        <v>328.77625400000011</v>
      </c>
      <c r="H59" s="50">
        <f>IFERROR(-14000*(G59-INDEX(G:G,IFERROR(MATCH($B59-Annex!$B$11/60,$B:$B),2)))/(60*($B59-INDEX($B:$B,IFERROR(MATCH($B59-Annex!$B$11/60,$B:$B),2)))),IF(Data!$B$2="",0,"-"))</f>
        <v>92.963495808965703</v>
      </c>
      <c r="I59" s="50">
        <f>IFERROR(AVERAGE(INDEX(K:K,IFERROR(MATCH($B59-Annex!$B$4/60,$B:$B),2)):K59),IF(Data!$B$2="",0,"-"))</f>
        <v>0.20769373044055933</v>
      </c>
      <c r="J59" s="50">
        <f>IFERROR(AVERAGE(INDEX(L:L,IFERROR(MATCH($B59-Annex!$B$4/60,$B:$B),2)):L59),IF(Data!$B$2="",0,"-"))</f>
        <v>0.22776660051874625</v>
      </c>
      <c r="K59" s="50">
        <f>IFERROR((5.670373*10^-8*(M59+273.15)^4+((Annex!$B$5+Annex!$B$6)*(M59-O59)+Annex!$B$7*(M59-INDEX(M:M,IFERROR(MATCH($B59-Annex!$B$9/60,$B:$B),2)))/(60*($B59-INDEX($B:$B,IFERROR(MATCH($B59-Annex!$B$9/60,$B:$B),2)))))/Annex!$B$8)/1000,IF(Data!$B$2="",0,"-"))</f>
        <v>0.23226514736635212</v>
      </c>
      <c r="L59" s="50">
        <f>IFERROR((5.670373*10^-8*(N59+273.15)^4+((Annex!$B$5+Annex!$B$6)*(N59-O59)+Annex!$B$7*(N59-INDEX(N:N,IFERROR(MATCH($B59-Annex!$B$9/60,$B:$B),2)))/(60*($B59-INDEX($B:$B,IFERROR(MATCH($B59-Annex!$B$9/60,$B:$B),2)))))/Annex!$B$8)/1000,IF(Data!$B$2="",0,"-"))</f>
        <v>0.23670691159574617</v>
      </c>
      <c r="M59" s="20">
        <v>20.420000000000002</v>
      </c>
      <c r="N59" s="20">
        <v>20.088999999999999</v>
      </c>
      <c r="O59" s="20">
        <v>24.222000000000001</v>
      </c>
      <c r="P59" s="50">
        <f>IFERROR(AVERAGE(INDEX(R:R,IFERROR(MATCH($B59-Annex!$B$4/60,$B:$B),2)):R59),IF(Data!$B$2="",0,"-"))</f>
        <v>0.30158298795253019</v>
      </c>
      <c r="Q59" s="50">
        <f>IFERROR(AVERAGE(INDEX(S:S,IFERROR(MATCH($B59-Annex!$B$4/60,$B:$B),2)):S59),IF(Data!$B$2="",0,"-"))</f>
        <v>0.27342404459062214</v>
      </c>
      <c r="R59" s="50">
        <f>IFERROR((5.670373*10^-8*(T59+273.15)^4+((Annex!$B$5+Annex!$B$6)*(T59-V59)+Annex!$B$7*(T59-INDEX(T:T,IFERROR(MATCH($B59-Annex!$B$9/60,$B:$B),2)))/(60*($B59-INDEX($B:$B,IFERROR(MATCH($B59-Annex!$B$9/60,$B:$B),2)))))/Annex!$B$8)/1000,IF(Data!$B$2="",0,"-"))</f>
        <v>0.32997798792453464</v>
      </c>
      <c r="S59" s="50">
        <f>IFERROR((5.670373*10^-8*(U59+273.15)^4+((Annex!$B$5+Annex!$B$6)*(U59-V59)+Annex!$B$7*(U59-INDEX(U:U,IFERROR(MATCH($B59-Annex!$B$9/60,$B:$B),2)))/(60*($B59-INDEX($B:$B,IFERROR(MATCH($B59-Annex!$B$9/60,$B:$B),2)))))/Annex!$B$8)/1000,IF(Data!$B$2="",0,"-"))</f>
        <v>0.31827533240107686</v>
      </c>
      <c r="T59" s="20">
        <v>19.795000000000002</v>
      </c>
      <c r="U59" s="20">
        <v>19.335000000000001</v>
      </c>
      <c r="V59" s="20">
        <v>22.24</v>
      </c>
      <c r="W59" s="20">
        <v>625.94500000000005</v>
      </c>
      <c r="X59" s="20">
        <v>379.76</v>
      </c>
      <c r="Y59" s="20">
        <v>204.47399999999999</v>
      </c>
      <c r="Z59" s="20">
        <v>157.572</v>
      </c>
      <c r="AA59" s="20">
        <v>103.962</v>
      </c>
      <c r="AB59" s="20">
        <v>77.878</v>
      </c>
      <c r="AC59" s="20">
        <v>104.623</v>
      </c>
      <c r="AD59" s="20">
        <v>34.554000000000002</v>
      </c>
      <c r="AE59" s="20">
        <v>24.695</v>
      </c>
      <c r="AF59" s="20">
        <v>21.34</v>
      </c>
      <c r="AG59" s="20">
        <v>1.675</v>
      </c>
      <c r="AH59" s="20">
        <v>108.91</v>
      </c>
      <c r="AI59" s="20">
        <v>89.186999999999998</v>
      </c>
    </row>
    <row r="60" spans="1:35" x14ac:dyDescent="0.3">
      <c r="A60" s="5">
        <v>59</v>
      </c>
      <c r="B60" s="19">
        <v>5.3499999933410436</v>
      </c>
      <c r="C60" s="20">
        <v>442.592916</v>
      </c>
      <c r="D60" s="20">
        <v>426.54551099999998</v>
      </c>
      <c r="E60" s="20">
        <v>765.82438200000001</v>
      </c>
      <c r="F60" s="49">
        <f>IFERROR(SUM(C60:E60),IF(Data!$B$2="",0,"-"))</f>
        <v>1634.9628090000001</v>
      </c>
      <c r="G60" s="50">
        <f>IFERROR(F60-Annex!$B$10,IF(Data!$B$2="",0,"-"))</f>
        <v>328.8048090000002</v>
      </c>
      <c r="H60" s="50">
        <f>IFERROR(-14000*(G60-INDEX(G:G,IFERROR(MATCH($B60-Annex!$B$11/60,$B:$B),2)))/(60*($B60-INDEX($B:$B,IFERROR(MATCH($B60-Annex!$B$11/60,$B:$B),2)))),IF(Data!$B$2="",0,"-"))</f>
        <v>84.338062303738383</v>
      </c>
      <c r="I60" s="50">
        <f>IFERROR(AVERAGE(INDEX(K:K,IFERROR(MATCH($B60-Annex!$B$4/60,$B:$B),2)):K60),IF(Data!$B$2="",0,"-"))</f>
        <v>0.2316276040578269</v>
      </c>
      <c r="J60" s="50">
        <f>IFERROR(AVERAGE(INDEX(L:L,IFERROR(MATCH($B60-Annex!$B$4/60,$B:$B),2)):L60),IF(Data!$B$2="",0,"-"))</f>
        <v>0.2345420596773686</v>
      </c>
      <c r="K60" s="50">
        <f>IFERROR((5.670373*10^-8*(M60+273.15)^4+((Annex!$B$5+Annex!$B$6)*(M60-O60)+Annex!$B$7*(M60-INDEX(M:M,IFERROR(MATCH($B60-Annex!$B$9/60,$B:$B),2)))/(60*($B60-INDEX($B:$B,IFERROR(MATCH($B60-Annex!$B$9/60,$B:$B),2)))))/Annex!$B$8)/1000,IF(Data!$B$2="",0,"-"))</f>
        <v>0.18998312087531116</v>
      </c>
      <c r="L60" s="50">
        <f>IFERROR((5.670373*10^-8*(N60+273.15)^4+((Annex!$B$5+Annex!$B$6)*(N60-O60)+Annex!$B$7*(N60-INDEX(N:N,IFERROR(MATCH($B60-Annex!$B$9/60,$B:$B),2)))/(60*($B60-INDEX($B:$B,IFERROR(MATCH($B60-Annex!$B$9/60,$B:$B),2)))))/Annex!$B$8)/1000,IF(Data!$B$2="",0,"-"))</f>
        <v>0.20669399693541696</v>
      </c>
      <c r="M60" s="20">
        <v>20.108000000000001</v>
      </c>
      <c r="N60" s="20">
        <v>20.108000000000001</v>
      </c>
      <c r="O60" s="20">
        <v>24.277000000000001</v>
      </c>
      <c r="P60" s="50">
        <f>IFERROR(AVERAGE(INDEX(R:R,IFERROR(MATCH($B60-Annex!$B$4/60,$B:$B),2)):R60),IF(Data!$B$2="",0,"-"))</f>
        <v>0.30542055858718886</v>
      </c>
      <c r="Q60" s="50">
        <f>IFERROR(AVERAGE(INDEX(S:S,IFERROR(MATCH($B60-Annex!$B$4/60,$B:$B),2)):S60),IF(Data!$B$2="",0,"-"))</f>
        <v>0.27600497104141103</v>
      </c>
      <c r="R60" s="50">
        <f>IFERROR((5.670373*10^-8*(T60+273.15)^4+((Annex!$B$5+Annex!$B$6)*(T60-V60)+Annex!$B$7*(T60-INDEX(T:T,IFERROR(MATCH($B60-Annex!$B$9/60,$B:$B),2)))/(60*($B60-INDEX($B:$B,IFERROR(MATCH($B60-Annex!$B$9/60,$B:$B),2)))))/Annex!$B$8)/1000,IF(Data!$B$2="",0,"-"))</f>
        <v>0.27954728852175337</v>
      </c>
      <c r="S60" s="50">
        <f>IFERROR((5.670373*10^-8*(U60+273.15)^4+((Annex!$B$5+Annex!$B$6)*(U60-V60)+Annex!$B$7*(U60-INDEX(U:U,IFERROR(MATCH($B60-Annex!$B$9/60,$B:$B),2)))/(60*($B60-INDEX($B:$B,IFERROR(MATCH($B60-Annex!$B$9/60,$B:$B),2)))))/Annex!$B$8)/1000,IF(Data!$B$2="",0,"-"))</f>
        <v>0.26665125390377087</v>
      </c>
      <c r="T60" s="20">
        <v>19.812999999999999</v>
      </c>
      <c r="U60" s="20">
        <v>19.335000000000001</v>
      </c>
      <c r="V60" s="20">
        <v>22.202999999999999</v>
      </c>
      <c r="W60" s="20">
        <v>612.97500000000002</v>
      </c>
      <c r="X60" s="20">
        <v>398.20299999999997</v>
      </c>
      <c r="Y60" s="20">
        <v>218.767</v>
      </c>
      <c r="Z60" s="20">
        <v>165.98500000000001</v>
      </c>
      <c r="AA60" s="20">
        <v>114.13</v>
      </c>
      <c r="AB60" s="20">
        <v>89.099000000000004</v>
      </c>
      <c r="AC60" s="20">
        <v>109.16</v>
      </c>
      <c r="AD60" s="20">
        <v>35.081000000000003</v>
      </c>
      <c r="AE60" s="20">
        <v>24.821999999999999</v>
      </c>
      <c r="AF60" s="20">
        <v>21.358000000000001</v>
      </c>
      <c r="AG60" s="20">
        <v>232.83500000000001</v>
      </c>
      <c r="AH60" s="20">
        <v>-175.10499999999999</v>
      </c>
      <c r="AI60" s="20">
        <v>185.273</v>
      </c>
    </row>
    <row r="61" spans="1:35" x14ac:dyDescent="0.3">
      <c r="A61" s="5">
        <v>60</v>
      </c>
      <c r="B61" s="19">
        <v>5.4436666611582041</v>
      </c>
      <c r="C61" s="20">
        <v>442.618133</v>
      </c>
      <c r="D61" s="20">
        <v>426.51269100000002</v>
      </c>
      <c r="E61" s="20">
        <v>765.81764499999997</v>
      </c>
      <c r="F61" s="49">
        <f>IFERROR(SUM(C61:E61),IF(Data!$B$2="",0,"-"))</f>
        <v>1634.9484689999999</v>
      </c>
      <c r="G61" s="50">
        <f>IFERROR(F61-Annex!$B$10,IF(Data!$B$2="",0,"-"))</f>
        <v>328.79046900000003</v>
      </c>
      <c r="H61" s="50">
        <f>IFERROR(-14000*(G61-INDEX(G:G,IFERROR(MATCH($B61-Annex!$B$11/60,$B:$B),2)))/(60*($B61-INDEX($B:$B,IFERROR(MATCH($B61-Annex!$B$11/60,$B:$B),2)))),IF(Data!$B$2="",0,"-"))</f>
        <v>80.764798646684881</v>
      </c>
      <c r="I61" s="50">
        <f>IFERROR(AVERAGE(INDEX(K:K,IFERROR(MATCH($B61-Annex!$B$4/60,$B:$B),2)):K61),IF(Data!$B$2="",0,"-"))</f>
        <v>0.20236853404049734</v>
      </c>
      <c r="J61" s="50">
        <f>IFERROR(AVERAGE(INDEX(L:L,IFERROR(MATCH($B61-Annex!$B$4/60,$B:$B),2)):L61),IF(Data!$B$2="",0,"-"))</f>
        <v>0.22869222950457532</v>
      </c>
      <c r="K61" s="50">
        <f>IFERROR((5.670373*10^-8*(M61+273.15)^4+((Annex!$B$5+Annex!$B$6)*(M61-O61)+Annex!$B$7*(M61-INDEX(M:M,IFERROR(MATCH($B61-Annex!$B$9/60,$B:$B),2)))/(60*($B61-INDEX($B:$B,IFERROR(MATCH($B61-Annex!$B$9/60,$B:$B),2)))))/Annex!$B$8)/1000,IF(Data!$B$2="",0,"-"))</f>
        <v>4.1616649767761658E-2</v>
      </c>
      <c r="L61" s="50">
        <f>IFERROR((5.670373*10^-8*(N61+273.15)^4+((Annex!$B$5+Annex!$B$6)*(N61-O61)+Annex!$B$7*(N61-INDEX(N:N,IFERROR(MATCH($B61-Annex!$B$9/60,$B:$B),2)))/(60*($B61-INDEX($B:$B,IFERROR(MATCH($B61-Annex!$B$9/60,$B:$B),2)))))/Annex!$B$8)/1000,IF(Data!$B$2="",0,"-"))</f>
        <v>0.20530977077002202</v>
      </c>
      <c r="M61" s="20">
        <v>20.108000000000001</v>
      </c>
      <c r="N61" s="20">
        <v>20.126000000000001</v>
      </c>
      <c r="O61" s="20">
        <v>24.24</v>
      </c>
      <c r="P61" s="50">
        <f>IFERROR(AVERAGE(INDEX(R:R,IFERROR(MATCH($B61-Annex!$B$4/60,$B:$B),2)):R61),IF(Data!$B$2="",0,"-"))</f>
        <v>0.31211467288215344</v>
      </c>
      <c r="Q61" s="50">
        <f>IFERROR(AVERAGE(INDEX(S:S,IFERROR(MATCH($B61-Annex!$B$4/60,$B:$B),2)):S61),IF(Data!$B$2="",0,"-"))</f>
        <v>0.28308508280622741</v>
      </c>
      <c r="R61" s="50">
        <f>IFERROR((5.670373*10^-8*(T61+273.15)^4+((Annex!$B$5+Annex!$B$6)*(T61-V61)+Annex!$B$7*(T61-INDEX(T:T,IFERROR(MATCH($B61-Annex!$B$9/60,$B:$B),2)))/(60*($B61-INDEX($B:$B,IFERROR(MATCH($B61-Annex!$B$9/60,$B:$B),2)))))/Annex!$B$8)/1000,IF(Data!$B$2="",0,"-"))</f>
        <v>0.32018983186948069</v>
      </c>
      <c r="S61" s="50">
        <f>IFERROR((5.670373*10^-8*(U61+273.15)^4+((Annex!$B$5+Annex!$B$6)*(U61-V61)+Annex!$B$7*(U61-INDEX(U:U,IFERROR(MATCH($B61-Annex!$B$9/60,$B:$B),2)))/(60*($B61-INDEX($B:$B,IFERROR(MATCH($B61-Annex!$B$9/60,$B:$B),2)))))/Annex!$B$8)/1000,IF(Data!$B$2="",0,"-"))</f>
        <v>0.26266892746570647</v>
      </c>
      <c r="T61" s="20">
        <v>19.869</v>
      </c>
      <c r="U61" s="20">
        <v>19.353999999999999</v>
      </c>
      <c r="V61" s="20">
        <v>22.221</v>
      </c>
      <c r="W61" s="20">
        <v>538.13599999999997</v>
      </c>
      <c r="X61" s="20">
        <v>348.065</v>
      </c>
      <c r="Y61" s="20">
        <v>197.328</v>
      </c>
      <c r="Z61" s="20">
        <v>141.41900000000001</v>
      </c>
      <c r="AA61" s="20">
        <v>102.622</v>
      </c>
      <c r="AB61" s="20">
        <v>86.736000000000004</v>
      </c>
      <c r="AC61" s="20">
        <v>107.73099999999999</v>
      </c>
      <c r="AD61" s="20">
        <v>36.159999999999997</v>
      </c>
      <c r="AE61" s="20">
        <v>24.986000000000001</v>
      </c>
      <c r="AF61" s="20">
        <v>21.45</v>
      </c>
      <c r="AG61" s="20">
        <v>333.02600000000001</v>
      </c>
      <c r="AH61" s="20">
        <v>-156.08099999999999</v>
      </c>
      <c r="AI61" s="20">
        <v>220.251</v>
      </c>
    </row>
    <row r="62" spans="1:35" x14ac:dyDescent="0.3">
      <c r="A62" s="5">
        <v>61</v>
      </c>
      <c r="B62" s="19">
        <v>5.5379999941214919</v>
      </c>
      <c r="C62" s="20">
        <v>442.58786800000001</v>
      </c>
      <c r="D62" s="20">
        <v>426.553089</v>
      </c>
      <c r="E62" s="20">
        <v>765.77218000000005</v>
      </c>
      <c r="F62" s="49">
        <f>IFERROR(SUM(C62:E62),IF(Data!$B$2="",0,"-"))</f>
        <v>1634.913137</v>
      </c>
      <c r="G62" s="50">
        <f>IFERROR(F62-Annex!$B$10,IF(Data!$B$2="",0,"-"))</f>
        <v>328.7551370000001</v>
      </c>
      <c r="H62" s="50">
        <f>IFERROR(-14000*(G62-INDEX(G:G,IFERROR(MATCH($B62-Annex!$B$11/60,$B:$B),2)))/(60*($B62-INDEX($B:$B,IFERROR(MATCH($B62-Annex!$B$11/60,$B:$B),2)))),IF(Data!$B$2="",0,"-"))</f>
        <v>59.242081562703945</v>
      </c>
      <c r="I62" s="50">
        <f>IFERROR(AVERAGE(INDEX(K:K,IFERROR(MATCH($B62-Annex!$B$4/60,$B:$B),2)):K62),IF(Data!$B$2="",0,"-"))</f>
        <v>0.21406265550345505</v>
      </c>
      <c r="J62" s="50">
        <f>IFERROR(AVERAGE(INDEX(L:L,IFERROR(MATCH($B62-Annex!$B$4/60,$B:$B),2)):L62),IF(Data!$B$2="",0,"-"))</f>
        <v>0.22455313773803212</v>
      </c>
      <c r="K62" s="50">
        <f>IFERROR((5.670373*10^-8*(M62+273.15)^4+((Annex!$B$5+Annex!$B$6)*(M62-O62)+Annex!$B$7*(M62-INDEX(M:M,IFERROR(MATCH($B62-Annex!$B$9/60,$B:$B),2)))/(60*($B62-INDEX($B:$B,IFERROR(MATCH($B62-Annex!$B$9/60,$B:$B),2)))))/Annex!$B$8)/1000,IF(Data!$B$2="",0,"-"))</f>
        <v>0.31165808380888776</v>
      </c>
      <c r="L62" s="50">
        <f>IFERROR((5.670373*10^-8*(N62+273.15)^4+((Annex!$B$5+Annex!$B$6)*(N62-O62)+Annex!$B$7*(N62-INDEX(N:N,IFERROR(MATCH($B62-Annex!$B$9/60,$B:$B),2)))/(60*($B62-INDEX($B:$B,IFERROR(MATCH($B62-Annex!$B$9/60,$B:$B),2)))))/Annex!$B$8)/1000,IF(Data!$B$2="",0,"-"))</f>
        <v>0.22410877667092272</v>
      </c>
      <c r="M62" s="20">
        <v>20.355</v>
      </c>
      <c r="N62" s="20">
        <v>20.189</v>
      </c>
      <c r="O62" s="20">
        <v>24.338999999999999</v>
      </c>
      <c r="P62" s="50">
        <f>IFERROR(AVERAGE(INDEX(R:R,IFERROR(MATCH($B62-Annex!$B$4/60,$B:$B),2)):R62),IF(Data!$B$2="",0,"-"))</f>
        <v>0.31665634908969292</v>
      </c>
      <c r="Q62" s="50">
        <f>IFERROR(AVERAGE(INDEX(S:S,IFERROR(MATCH($B62-Annex!$B$4/60,$B:$B),2)):S62),IF(Data!$B$2="",0,"-"))</f>
        <v>0.29312183535276687</v>
      </c>
      <c r="R62" s="50">
        <f>IFERROR((5.670373*10^-8*(T62+273.15)^4+((Annex!$B$5+Annex!$B$6)*(T62-V62)+Annex!$B$7*(T62-INDEX(T:T,IFERROR(MATCH($B62-Annex!$B$9/60,$B:$B),2)))/(60*($B62-INDEX($B:$B,IFERROR(MATCH($B62-Annex!$B$9/60,$B:$B),2)))))/Annex!$B$8)/1000,IF(Data!$B$2="",0,"-"))</f>
        <v>0.34759428548899507</v>
      </c>
      <c r="S62" s="50">
        <f>IFERROR((5.670373*10^-8*(U62+273.15)^4+((Annex!$B$5+Annex!$B$6)*(U62-V62)+Annex!$B$7*(U62-INDEX(U:U,IFERROR(MATCH($B62-Annex!$B$9/60,$B:$B),2)))/(60*($B62-INDEX($B:$B,IFERROR(MATCH($B62-Annex!$B$9/60,$B:$B),2)))))/Annex!$B$8)/1000,IF(Data!$B$2="",0,"-"))</f>
        <v>0.32747650453568639</v>
      </c>
      <c r="T62" s="20">
        <v>19.931999999999999</v>
      </c>
      <c r="U62" s="20">
        <v>19.472000000000001</v>
      </c>
      <c r="V62" s="20">
        <v>22.175000000000001</v>
      </c>
      <c r="W62" s="20">
        <v>498.166</v>
      </c>
      <c r="X62" s="20">
        <v>311.65199999999999</v>
      </c>
      <c r="Y62" s="20">
        <v>174.29499999999999</v>
      </c>
      <c r="Z62" s="20">
        <v>127.604</v>
      </c>
      <c r="AA62" s="20">
        <v>103.36199999999999</v>
      </c>
      <c r="AB62" s="20">
        <v>87.081999999999994</v>
      </c>
      <c r="AC62" s="20">
        <v>111.008</v>
      </c>
      <c r="AD62" s="20">
        <v>36.186</v>
      </c>
      <c r="AE62" s="20">
        <v>25.175999999999998</v>
      </c>
      <c r="AF62" s="20">
        <v>21.532</v>
      </c>
      <c r="AG62" s="20">
        <v>151.98500000000001</v>
      </c>
      <c r="AH62" s="20">
        <v>-44.841000000000001</v>
      </c>
      <c r="AI62" s="20">
        <v>214.00700000000001</v>
      </c>
    </row>
    <row r="63" spans="1:35" x14ac:dyDescent="0.3">
      <c r="A63" s="5">
        <v>62</v>
      </c>
      <c r="B63" s="19">
        <v>5.6321666634175926</v>
      </c>
      <c r="C63" s="20">
        <v>442.543316</v>
      </c>
      <c r="D63" s="20">
        <v>426.52279600000003</v>
      </c>
      <c r="E63" s="20">
        <v>765.74776099999997</v>
      </c>
      <c r="F63" s="49">
        <f>IFERROR(SUM(C63:E63),IF(Data!$B$2="",0,"-"))</f>
        <v>1634.8138730000001</v>
      </c>
      <c r="G63" s="50">
        <f>IFERROR(F63-Annex!$B$10,IF(Data!$B$2="",0,"-"))</f>
        <v>328.65587300000016</v>
      </c>
      <c r="H63" s="50">
        <f>IFERROR(-14000*(G63-INDEX(G:G,IFERROR(MATCH($B63-Annex!$B$11/60,$B:$B),2)))/(60*($B63-INDEX($B:$B,IFERROR(MATCH($B63-Annex!$B$11/60,$B:$B),2)))),IF(Data!$B$2="",0,"-"))</f>
        <v>86.141956846040898</v>
      </c>
      <c r="I63" s="50">
        <f>IFERROR(AVERAGE(INDEX(K:K,IFERROR(MATCH($B63-Annex!$B$4/60,$B:$B),2)):K63),IF(Data!$B$2="",0,"-"))</f>
        <v>0.23647656631650207</v>
      </c>
      <c r="J63" s="50">
        <f>IFERROR(AVERAGE(INDEX(L:L,IFERROR(MATCH($B63-Annex!$B$4/60,$B:$B),2)):L63),IF(Data!$B$2="",0,"-"))</f>
        <v>0.2258206350019159</v>
      </c>
      <c r="K63" s="50">
        <f>IFERROR((5.670373*10^-8*(M63+273.15)^4+((Annex!$B$5+Annex!$B$6)*(M63-O63)+Annex!$B$7*(M63-INDEX(M:M,IFERROR(MATCH($B63-Annex!$B$9/60,$B:$B),2)))/(60*($B63-INDEX($B:$B,IFERROR(MATCH($B63-Annex!$B$9/60,$B:$B),2)))))/Annex!$B$8)/1000,IF(Data!$B$2="",0,"-"))</f>
        <v>0.31946498887915603</v>
      </c>
      <c r="L63" s="50">
        <f>IFERROR((5.670373*10^-8*(N63+273.15)^4+((Annex!$B$5+Annex!$B$6)*(N63-O63)+Annex!$B$7*(N63-INDEX(N:N,IFERROR(MATCH($B63-Annex!$B$9/60,$B:$B),2)))/(60*($B63-INDEX($B:$B,IFERROR(MATCH($B63-Annex!$B$9/60,$B:$B),2)))))/Annex!$B$8)/1000,IF(Data!$B$2="",0,"-"))</f>
        <v>0.2627014879449488</v>
      </c>
      <c r="M63" s="20">
        <v>20.381</v>
      </c>
      <c r="N63" s="20">
        <v>20.289000000000001</v>
      </c>
      <c r="O63" s="20">
        <v>24.437999999999999</v>
      </c>
      <c r="P63" s="50">
        <f>IFERROR(AVERAGE(INDEX(R:R,IFERROR(MATCH($B63-Annex!$B$4/60,$B:$B),2)):R63),IF(Data!$B$2="",0,"-"))</f>
        <v>0.31994162606190918</v>
      </c>
      <c r="Q63" s="50">
        <f>IFERROR(AVERAGE(INDEX(S:S,IFERROR(MATCH($B63-Annex!$B$4/60,$B:$B),2)):S63),IF(Data!$B$2="",0,"-"))</f>
        <v>0.29951417613074599</v>
      </c>
      <c r="R63" s="50">
        <f>IFERROR((5.670373*10^-8*(T63+273.15)^4+((Annex!$B$5+Annex!$B$6)*(T63-V63)+Annex!$B$7*(T63-INDEX(T:T,IFERROR(MATCH($B63-Annex!$B$9/60,$B:$B),2)))/(60*($B63-INDEX($B:$B,IFERROR(MATCH($B63-Annex!$B$9/60,$B:$B),2)))))/Annex!$B$8)/1000,IF(Data!$B$2="",0,"-"))</f>
        <v>0.36362110286304855</v>
      </c>
      <c r="S63" s="50">
        <f>IFERROR((5.670373*10^-8*(U63+273.15)^4+((Annex!$B$5+Annex!$B$6)*(U63-V63)+Annex!$B$7*(U63-INDEX(U:U,IFERROR(MATCH($B63-Annex!$B$9/60,$B:$B),2)))/(60*($B63-INDEX($B:$B,IFERROR(MATCH($B63-Annex!$B$9/60,$B:$B),2)))))/Annex!$B$8)/1000,IF(Data!$B$2="",0,"-"))</f>
        <v>0.35118368047566217</v>
      </c>
      <c r="T63" s="20">
        <v>20.013000000000002</v>
      </c>
      <c r="U63" s="20">
        <v>19.535</v>
      </c>
      <c r="V63" s="20">
        <v>22.183</v>
      </c>
      <c r="W63" s="20">
        <v>457.60899999999998</v>
      </c>
      <c r="X63" s="20">
        <v>319.60700000000003</v>
      </c>
      <c r="Y63" s="20">
        <v>183.96199999999999</v>
      </c>
      <c r="Z63" s="20">
        <v>137.58500000000001</v>
      </c>
      <c r="AA63" s="20">
        <v>105.65600000000001</v>
      </c>
      <c r="AB63" s="20">
        <v>84.481999999999999</v>
      </c>
      <c r="AC63" s="20">
        <v>114.379</v>
      </c>
      <c r="AD63" s="20">
        <v>37.380000000000003</v>
      </c>
      <c r="AE63" s="20">
        <v>25.492999999999999</v>
      </c>
      <c r="AF63" s="20">
        <v>21.742000000000001</v>
      </c>
      <c r="AG63" s="20">
        <v>305.14100000000002</v>
      </c>
      <c r="AH63" s="20">
        <v>1.079</v>
      </c>
      <c r="AI63" s="20">
        <v>79.912000000000006</v>
      </c>
    </row>
    <row r="64" spans="1:35" x14ac:dyDescent="0.3">
      <c r="A64" s="5">
        <v>63</v>
      </c>
      <c r="B64" s="19">
        <v>5.731500000692904</v>
      </c>
      <c r="C64" s="20">
        <v>442.580307</v>
      </c>
      <c r="D64" s="20">
        <v>426.55392499999999</v>
      </c>
      <c r="E64" s="20">
        <v>765.78312600000004</v>
      </c>
      <c r="F64" s="49">
        <f>IFERROR(SUM(C64:E64),IF(Data!$B$2="",0,"-"))</f>
        <v>1634.9173580000001</v>
      </c>
      <c r="G64" s="50">
        <f>IFERROR(F64-Annex!$B$10,IF(Data!$B$2="",0,"-"))</f>
        <v>328.75935800000025</v>
      </c>
      <c r="H64" s="50">
        <f>IFERROR(-14000*(G64-INDEX(G:G,IFERROR(MATCH($B64-Annex!$B$11/60,$B:$B),2)))/(60*($B64-INDEX($B:$B,IFERROR(MATCH($B64-Annex!$B$11/60,$B:$B),2)))),IF(Data!$B$2="",0,"-"))</f>
        <v>45.610042774837453</v>
      </c>
      <c r="I64" s="50">
        <f>IFERROR(AVERAGE(INDEX(K:K,IFERROR(MATCH($B64-Annex!$B$4/60,$B:$B),2)):K64),IF(Data!$B$2="",0,"-"))</f>
        <v>0.21854233490695132</v>
      </c>
      <c r="J64" s="50">
        <f>IFERROR(AVERAGE(INDEX(L:L,IFERROR(MATCH($B64-Annex!$B$4/60,$B:$B),2)):L64),IF(Data!$B$2="",0,"-"))</f>
        <v>0.22666687512871228</v>
      </c>
      <c r="K64" s="50">
        <f>IFERROR((5.670373*10^-8*(M64+273.15)^4+((Annex!$B$5+Annex!$B$6)*(M64-O64)+Annex!$B$7*(M64-INDEX(M:M,IFERROR(MATCH($B64-Annex!$B$9/60,$B:$B),2)))/(60*($B64-INDEX($B:$B,IFERROR(MATCH($B64-Annex!$B$9/60,$B:$B),2)))))/Annex!$B$8)/1000,IF(Data!$B$2="",0,"-"))</f>
        <v>0.28321300347878603</v>
      </c>
      <c r="L64" s="50">
        <f>IFERROR((5.670373*10^-8*(N64+273.15)^4+((Annex!$B$5+Annex!$B$6)*(N64-O64)+Annex!$B$7*(N64-INDEX(N:N,IFERROR(MATCH($B64-Annex!$B$9/60,$B:$B),2)))/(60*($B64-INDEX($B:$B,IFERROR(MATCH($B64-Annex!$B$9/60,$B:$B),2)))))/Annex!$B$8)/1000,IF(Data!$B$2="",0,"-"))</f>
        <v>0.22613166184632111</v>
      </c>
      <c r="M64" s="20">
        <v>20.574999999999999</v>
      </c>
      <c r="N64" s="20">
        <v>20.318000000000001</v>
      </c>
      <c r="O64" s="20">
        <v>24.812000000000001</v>
      </c>
      <c r="P64" s="50">
        <f>IFERROR(AVERAGE(INDEX(R:R,IFERROR(MATCH($B64-Annex!$B$4/60,$B:$B),2)):R64),IF(Data!$B$2="",0,"-"))</f>
        <v>0.33036750323567349</v>
      </c>
      <c r="Q64" s="50">
        <f>IFERROR(AVERAGE(INDEX(S:S,IFERROR(MATCH($B64-Annex!$B$4/60,$B:$B),2)):S64),IF(Data!$B$2="",0,"-"))</f>
        <v>0.30512236470798221</v>
      </c>
      <c r="R64" s="50">
        <f>IFERROR((5.670373*10^-8*(T64+273.15)^4+((Annex!$B$5+Annex!$B$6)*(T64-V64)+Annex!$B$7*(T64-INDEX(T:T,IFERROR(MATCH($B64-Annex!$B$9/60,$B:$B),2)))/(60*($B64-INDEX($B:$B,IFERROR(MATCH($B64-Annex!$B$9/60,$B:$B),2)))))/Annex!$B$8)/1000,IF(Data!$B$2="",0,"-"))</f>
        <v>0.3616590207980811</v>
      </c>
      <c r="S64" s="50">
        <f>IFERROR((5.670373*10^-8*(U64+273.15)^4+((Annex!$B$5+Annex!$B$6)*(U64-V64)+Annex!$B$7*(U64-INDEX(U:U,IFERROR(MATCH($B64-Annex!$B$9/60,$B:$B),2)))/(60*($B64-INDEX($B:$B,IFERROR(MATCH($B64-Annex!$B$9/60,$B:$B),2)))))/Annex!$B$8)/1000,IF(Data!$B$2="",0,"-"))</f>
        <v>0.31413656132441597</v>
      </c>
      <c r="T64" s="20">
        <v>20.079000000000001</v>
      </c>
      <c r="U64" s="20">
        <v>19.582000000000001</v>
      </c>
      <c r="V64" s="20">
        <v>22.283999999999999</v>
      </c>
      <c r="W64" s="20">
        <v>462.93900000000002</v>
      </c>
      <c r="X64" s="20">
        <v>344.88900000000001</v>
      </c>
      <c r="Y64" s="20">
        <v>202.33</v>
      </c>
      <c r="Z64" s="20">
        <v>142.41200000000001</v>
      </c>
      <c r="AA64" s="20">
        <v>110.04300000000001</v>
      </c>
      <c r="AB64" s="20">
        <v>84.331999999999994</v>
      </c>
      <c r="AC64" s="20">
        <v>112.878</v>
      </c>
      <c r="AD64" s="20">
        <v>39.314</v>
      </c>
      <c r="AE64" s="20">
        <v>25.74</v>
      </c>
      <c r="AF64" s="20">
        <v>21.881</v>
      </c>
      <c r="AG64" s="20">
        <v>70.64</v>
      </c>
      <c r="AH64" s="20">
        <v>198.626</v>
      </c>
      <c r="AI64" s="20">
        <v>18.975999999999999</v>
      </c>
    </row>
    <row r="65" spans="1:35" x14ac:dyDescent="0.3">
      <c r="A65" s="5">
        <v>64</v>
      </c>
      <c r="B65" s="19">
        <v>5.8258333336561918</v>
      </c>
      <c r="C65" s="20">
        <v>442.54247099999998</v>
      </c>
      <c r="D65" s="20">
        <v>426.49418300000002</v>
      </c>
      <c r="E65" s="20">
        <v>765.63830199999995</v>
      </c>
      <c r="F65" s="49">
        <f>IFERROR(SUM(C65:E65),IF(Data!$B$2="",0,"-"))</f>
        <v>1634.6749559999998</v>
      </c>
      <c r="G65" s="50">
        <f>IFERROR(F65-Annex!$B$10,IF(Data!$B$2="",0,"-"))</f>
        <v>328.51695599999994</v>
      </c>
      <c r="H65" s="50">
        <f>IFERROR(-14000*(G65-INDEX(G:G,IFERROR(MATCH($B65-Annex!$B$11/60,$B:$B),2)))/(60*($B65-INDEX($B:$B,IFERROR(MATCH($B65-Annex!$B$11/60,$B:$B),2)))),IF(Data!$B$2="",0,"-"))</f>
        <v>99.061860590871603</v>
      </c>
      <c r="I65" s="50">
        <f>IFERROR(AVERAGE(INDEX(K:K,IFERROR(MATCH($B65-Annex!$B$4/60,$B:$B),2)):K65),IF(Data!$B$2="",0,"-"))</f>
        <v>0.20788431037810715</v>
      </c>
      <c r="J65" s="50">
        <f>IFERROR(AVERAGE(INDEX(L:L,IFERROR(MATCH($B65-Annex!$B$4/60,$B:$B),2)):L65),IF(Data!$B$2="",0,"-"))</f>
        <v>0.21549520714270393</v>
      </c>
      <c r="K65" s="50">
        <f>IFERROR((5.670373*10^-8*(M65+273.15)^4+((Annex!$B$5+Annex!$B$6)*(M65-O65)+Annex!$B$7*(M65-INDEX(M:M,IFERROR(MATCH($B65-Annex!$B$9/60,$B:$B),2)))/(60*($B65-INDEX($B:$B,IFERROR(MATCH($B65-Annex!$B$9/60,$B:$B),2)))))/Annex!$B$8)/1000,IF(Data!$B$2="",0,"-"))</f>
        <v>7.6989178470495287E-2</v>
      </c>
      <c r="L65" s="50">
        <f>IFERROR((5.670373*10^-8*(N65+273.15)^4+((Annex!$B$5+Annex!$B$6)*(N65-O65)+Annex!$B$7*(N65-INDEX(N:N,IFERROR(MATCH($B65-Annex!$B$9/60,$B:$B),2)))/(60*($B65-INDEX($B:$B,IFERROR(MATCH($B65-Annex!$B$9/60,$B:$B),2)))))/Annex!$B$8)/1000,IF(Data!$B$2="",0,"-"))</f>
        <v>0.14681384423554972</v>
      </c>
      <c r="M65" s="20">
        <v>20.277999999999999</v>
      </c>
      <c r="N65" s="20">
        <v>20.332999999999998</v>
      </c>
      <c r="O65" s="20">
        <v>25.555</v>
      </c>
      <c r="P65" s="50">
        <f>IFERROR(AVERAGE(INDEX(R:R,IFERROR(MATCH($B65-Annex!$B$4/60,$B:$B),2)):R65),IF(Data!$B$2="",0,"-"))</f>
        <v>0.33379458342229956</v>
      </c>
      <c r="Q65" s="50">
        <f>IFERROR(AVERAGE(INDEX(S:S,IFERROR(MATCH($B65-Annex!$B$4/60,$B:$B),2)):S65),IF(Data!$B$2="",0,"-"))</f>
        <v>0.30375065958782616</v>
      </c>
      <c r="R65" s="50">
        <f>IFERROR((5.670373*10^-8*(T65+273.15)^4+((Annex!$B$5+Annex!$B$6)*(T65-V65)+Annex!$B$7*(T65-INDEX(T:T,IFERROR(MATCH($B65-Annex!$B$9/60,$B:$B),2)))/(60*($B65-INDEX($B:$B,IFERROR(MATCH($B65-Annex!$B$9/60,$B:$B),2)))))/Annex!$B$8)/1000,IF(Data!$B$2="",0,"-"))</f>
        <v>0.33397256649020374</v>
      </c>
      <c r="S65" s="50">
        <f>IFERROR((5.670373*10^-8*(U65+273.15)^4+((Annex!$B$5+Annex!$B$6)*(U65-V65)+Annex!$B$7*(U65-INDEX(U:U,IFERROR(MATCH($B65-Annex!$B$9/60,$B:$B),2)))/(60*($B65-INDEX($B:$B,IFERROR(MATCH($B65-Annex!$B$9/60,$B:$B),2)))))/Annex!$B$8)/1000,IF(Data!$B$2="",0,"-"))</f>
        <v>0.28586235700846413</v>
      </c>
      <c r="T65" s="20">
        <v>20.111999999999998</v>
      </c>
      <c r="U65" s="20">
        <v>19.597999999999999</v>
      </c>
      <c r="V65" s="20">
        <v>22.425999999999998</v>
      </c>
      <c r="W65" s="20">
        <v>481.15899999999999</v>
      </c>
      <c r="X65" s="20">
        <v>358.17700000000002</v>
      </c>
      <c r="Y65" s="20">
        <v>230.542</v>
      </c>
      <c r="Z65" s="20">
        <v>167.60900000000001</v>
      </c>
      <c r="AA65" s="20">
        <v>113.271</v>
      </c>
      <c r="AB65" s="20">
        <v>88.162000000000006</v>
      </c>
      <c r="AC65" s="20">
        <v>115.39400000000001</v>
      </c>
      <c r="AD65" s="20">
        <v>41.594000000000001</v>
      </c>
      <c r="AE65" s="20">
        <v>26.300999999999998</v>
      </c>
      <c r="AF65" s="20">
        <v>22.042999999999999</v>
      </c>
      <c r="AG65" s="20">
        <v>260.113</v>
      </c>
      <c r="AH65" s="20">
        <v>-119.86199999999999</v>
      </c>
      <c r="AI65" s="20">
        <v>294.33800000000002</v>
      </c>
    </row>
    <row r="66" spans="1:35" x14ac:dyDescent="0.3">
      <c r="A66" s="5">
        <v>65</v>
      </c>
      <c r="B66" s="19">
        <v>5.9198333288077265</v>
      </c>
      <c r="C66" s="20">
        <v>442.54751800000003</v>
      </c>
      <c r="D66" s="20">
        <v>426.44537200000002</v>
      </c>
      <c r="E66" s="20">
        <v>765.71828600000003</v>
      </c>
      <c r="F66" s="49">
        <f>IFERROR(SUM(C66:E66),IF(Data!$B$2="",0,"-"))</f>
        <v>1634.711176</v>
      </c>
      <c r="G66" s="50">
        <f>IFERROR(F66-Annex!$B$10,IF(Data!$B$2="",0,"-"))</f>
        <v>328.55317600000012</v>
      </c>
      <c r="H66" s="50">
        <f>IFERROR(-14000*(G66-INDEX(G:G,IFERROR(MATCH($B66-Annex!$B$11/60,$B:$B),2)))/(60*($B66-INDEX($B:$B,IFERROR(MATCH($B66-Annex!$B$11/60,$B:$B),2)))),IF(Data!$B$2="",0,"-"))</f>
        <v>91.171922340515522</v>
      </c>
      <c r="I66" s="50">
        <f>IFERROR(AVERAGE(INDEX(K:K,IFERROR(MATCH($B66-Annex!$B$4/60,$B:$B),2)):K66),IF(Data!$B$2="",0,"-"))</f>
        <v>0.16602020003436915</v>
      </c>
      <c r="J66" s="50">
        <f>IFERROR(AVERAGE(INDEX(L:L,IFERROR(MATCH($B66-Annex!$B$4/60,$B:$B),2)):L66),IF(Data!$B$2="",0,"-"))</f>
        <v>0.20246646236639837</v>
      </c>
      <c r="K66" s="50">
        <f>IFERROR((5.670373*10^-8*(M66+273.15)^4+((Annex!$B$5+Annex!$B$6)*(M66-O66)+Annex!$B$7*(M66-INDEX(M:M,IFERROR(MATCH($B66-Annex!$B$9/60,$B:$B),2)))/(60*($B66-INDEX($B:$B,IFERROR(MATCH($B66-Annex!$B$9/60,$B:$B),2)))))/Annex!$B$8)/1000,IF(Data!$B$2="",0,"-"))</f>
        <v>-6.0783625039813841E-2</v>
      </c>
      <c r="L66" s="50">
        <f>IFERROR((5.670373*10^-8*(N66+273.15)^4+((Annex!$B$5+Annex!$B$6)*(N66-O66)+Annex!$B$7*(N66-INDEX(N:N,IFERROR(MATCH($B66-Annex!$B$9/60,$B:$B),2)))/(60*($B66-INDEX($B:$B,IFERROR(MATCH($B66-Annex!$B$9/60,$B:$B),2)))))/Annex!$B$8)/1000,IF(Data!$B$2="",0,"-"))</f>
        <v>0.14550569816160713</v>
      </c>
      <c r="M66" s="20">
        <v>20.260000000000002</v>
      </c>
      <c r="N66" s="20">
        <v>20.425000000000001</v>
      </c>
      <c r="O66" s="20">
        <v>26.21</v>
      </c>
      <c r="P66" s="50">
        <f>IFERROR(AVERAGE(INDEX(R:R,IFERROR(MATCH($B66-Annex!$B$4/60,$B:$B),2)):R66),IF(Data!$B$2="",0,"-"))</f>
        <v>0.32870315807371314</v>
      </c>
      <c r="Q66" s="50">
        <f>IFERROR(AVERAGE(INDEX(S:S,IFERROR(MATCH($B66-Annex!$B$4/60,$B:$B),2)):S66),IF(Data!$B$2="",0,"-"))</f>
        <v>0.30014452289584437</v>
      </c>
      <c r="R66" s="50">
        <f>IFERROR((5.670373*10^-8*(T66+273.15)^4+((Annex!$B$5+Annex!$B$6)*(T66-V66)+Annex!$B$7*(T66-INDEX(T:T,IFERROR(MATCH($B66-Annex!$B$9/60,$B:$B),2)))/(60*($B66-INDEX($B:$B,IFERROR(MATCH($B66-Annex!$B$9/60,$B:$B),2)))))/Annex!$B$8)/1000,IF(Data!$B$2="",0,"-"))</f>
        <v>0.29433801048442942</v>
      </c>
      <c r="S66" s="50">
        <f>IFERROR((5.670373*10^-8*(U66+273.15)^4+((Annex!$B$5+Annex!$B$6)*(U66-V66)+Annex!$B$7*(U66-INDEX(U:U,IFERROR(MATCH($B66-Annex!$B$9/60,$B:$B),2)))/(60*($B66-INDEX($B:$B,IFERROR(MATCH($B66-Annex!$B$9/60,$B:$B),2)))))/Annex!$B$8)/1000,IF(Data!$B$2="",0,"-"))</f>
        <v>0.29303237555720479</v>
      </c>
      <c r="T66" s="20">
        <v>20.111999999999998</v>
      </c>
      <c r="U66" s="20">
        <v>19.670999999999999</v>
      </c>
      <c r="V66" s="20">
        <v>22.608000000000001</v>
      </c>
      <c r="W66" s="20">
        <v>477.59300000000002</v>
      </c>
      <c r="X66" s="20">
        <v>356.65</v>
      </c>
      <c r="Y66" s="20">
        <v>231.85499999999999</v>
      </c>
      <c r="Z66" s="20">
        <v>171.07</v>
      </c>
      <c r="AA66" s="20">
        <v>125.69799999999999</v>
      </c>
      <c r="AB66" s="20">
        <v>99.179000000000002</v>
      </c>
      <c r="AC66" s="20">
        <v>123.04</v>
      </c>
      <c r="AD66" s="20">
        <v>44.164999999999999</v>
      </c>
      <c r="AE66" s="20">
        <v>26.937000000000001</v>
      </c>
      <c r="AF66" s="20">
        <v>22.280999999999999</v>
      </c>
      <c r="AG66" s="20">
        <v>403.32100000000003</v>
      </c>
      <c r="AH66" s="20">
        <v>-124.887</v>
      </c>
      <c r="AI66" s="20">
        <v>226.70500000000001</v>
      </c>
    </row>
    <row r="67" spans="1:35" x14ac:dyDescent="0.3">
      <c r="A67" s="5">
        <v>66</v>
      </c>
      <c r="B67" s="19">
        <v>6.013499996624887</v>
      </c>
      <c r="C67" s="20">
        <v>442.52901800000001</v>
      </c>
      <c r="D67" s="20">
        <v>426.46557100000001</v>
      </c>
      <c r="E67" s="20">
        <v>765.62482799999998</v>
      </c>
      <c r="F67" s="49">
        <f>IFERROR(SUM(C67:E67),IF(Data!$B$2="",0,"-"))</f>
        <v>1634.6194169999999</v>
      </c>
      <c r="G67" s="50">
        <f>IFERROR(F67-Annex!$B$10,IF(Data!$B$2="",0,"-"))</f>
        <v>328.46141699999998</v>
      </c>
      <c r="H67" s="50">
        <f>IFERROR(-14000*(G67-INDEX(G:G,IFERROR(MATCH($B67-Annex!$B$11/60,$B:$B),2)))/(60*($B67-INDEX($B:$B,IFERROR(MATCH($B67-Annex!$B$11/60,$B:$B),2)))),IF(Data!$B$2="",0,"-"))</f>
        <v>100.06334637308275</v>
      </c>
      <c r="I67" s="50">
        <f>IFERROR(AVERAGE(INDEX(K:K,IFERROR(MATCH($B67-Annex!$B$4/60,$B:$B),2)):K67),IF(Data!$B$2="",0,"-"))</f>
        <v>0.15260548515328315</v>
      </c>
      <c r="J67" s="50">
        <f>IFERROR(AVERAGE(INDEX(L:L,IFERROR(MATCH($B67-Annex!$B$4/60,$B:$B),2)):L67),IF(Data!$B$2="",0,"-"))</f>
        <v>0.19273581744871746</v>
      </c>
      <c r="K67" s="50">
        <f>IFERROR((5.670373*10^-8*(M67+273.15)^4+((Annex!$B$5+Annex!$B$6)*(M67-O67)+Annex!$B$7*(M67-INDEX(M:M,IFERROR(MATCH($B67-Annex!$B$9/60,$B:$B),2)))/(60*($B67-INDEX($B:$B,IFERROR(MATCH($B67-Annex!$B$9/60,$B:$B),2)))))/Annex!$B$8)/1000,IF(Data!$B$2="",0,"-"))</f>
        <v>9.6080116707709065E-2</v>
      </c>
      <c r="L67" s="50">
        <f>IFERROR((5.670373*10^-8*(N67+273.15)^4+((Annex!$B$5+Annex!$B$6)*(N67-O67)+Annex!$B$7*(N67-INDEX(N:N,IFERROR(MATCH($B67-Annex!$B$9/60,$B:$B),2)))/(60*($B67-INDEX($B:$B,IFERROR(MATCH($B67-Annex!$B$9/60,$B:$B),2)))))/Annex!$B$8)/1000,IF(Data!$B$2="",0,"-"))</f>
        <v>0.1385794825116505</v>
      </c>
      <c r="M67" s="20">
        <v>20.378</v>
      </c>
      <c r="N67" s="20">
        <v>20.507000000000001</v>
      </c>
      <c r="O67" s="20">
        <v>26.981999999999999</v>
      </c>
      <c r="P67" s="50">
        <f>IFERROR(AVERAGE(INDEX(R:R,IFERROR(MATCH($B67-Annex!$B$4/60,$B:$B),2)):R67),IF(Data!$B$2="",0,"-"))</f>
        <v>0.33520302096553933</v>
      </c>
      <c r="Q67" s="50">
        <f>IFERROR(AVERAGE(INDEX(S:S,IFERROR(MATCH($B67-Annex!$B$4/60,$B:$B),2)):S67),IF(Data!$B$2="",0,"-"))</f>
        <v>0.30801155435363514</v>
      </c>
      <c r="R67" s="50">
        <f>IFERROR((5.670373*10^-8*(T67+273.15)^4+((Annex!$B$5+Annex!$B$6)*(T67-V67)+Annex!$B$7*(T67-INDEX(T:T,IFERROR(MATCH($B67-Annex!$B$9/60,$B:$B),2)))/(60*($B67-INDEX($B:$B,IFERROR(MATCH($B67-Annex!$B$9/60,$B:$B),2)))))/Annex!$B$8)/1000,IF(Data!$B$2="",0,"-"))</f>
        <v>0.32504632876453665</v>
      </c>
      <c r="S67" s="50">
        <f>IFERROR((5.670373*10^-8*(U67+273.15)^4+((Annex!$B$5+Annex!$B$6)*(U67-V67)+Annex!$B$7*(U67-INDEX(U:U,IFERROR(MATCH($B67-Annex!$B$9/60,$B:$B),2)))/(60*($B67-INDEX($B:$B,IFERROR(MATCH($B67-Annex!$B$9/60,$B:$B),2)))))/Annex!$B$8)/1000,IF(Data!$B$2="",0,"-"))</f>
        <v>0.32172047410830601</v>
      </c>
      <c r="T67" s="20">
        <v>20.231000000000002</v>
      </c>
      <c r="U67" s="20">
        <v>19.771000000000001</v>
      </c>
      <c r="V67" s="20">
        <v>22.907</v>
      </c>
      <c r="W67" s="20">
        <v>501.48099999999999</v>
      </c>
      <c r="X67" s="20">
        <v>362.81900000000002</v>
      </c>
      <c r="Y67" s="20">
        <v>227.51900000000001</v>
      </c>
      <c r="Z67" s="20">
        <v>167.30500000000001</v>
      </c>
      <c r="AA67" s="20">
        <v>134.60400000000001</v>
      </c>
      <c r="AB67" s="20">
        <v>107.011</v>
      </c>
      <c r="AC67" s="20">
        <v>126.59399999999999</v>
      </c>
      <c r="AD67" s="20">
        <v>47.067</v>
      </c>
      <c r="AE67" s="20">
        <v>27.835999999999999</v>
      </c>
      <c r="AF67" s="20">
        <v>22.562000000000001</v>
      </c>
      <c r="AG67" s="20">
        <v>386.08800000000002</v>
      </c>
      <c r="AH67" s="20">
        <v>-76.637</v>
      </c>
      <c r="AI67" s="20">
        <v>192.80699999999999</v>
      </c>
    </row>
    <row r="68" spans="1:35" x14ac:dyDescent="0.3">
      <c r="A68" s="5">
        <v>67</v>
      </c>
      <c r="B68" s="19">
        <v>6.1073333281092346</v>
      </c>
      <c r="C68" s="20">
        <v>442.50464499999998</v>
      </c>
      <c r="D68" s="20">
        <v>426.47566499999999</v>
      </c>
      <c r="E68" s="20">
        <v>765.63241100000005</v>
      </c>
      <c r="F68" s="49">
        <f>IFERROR(SUM(C68:E68),IF(Data!$B$2="",0,"-"))</f>
        <v>1634.612721</v>
      </c>
      <c r="G68" s="50">
        <f>IFERROR(F68-Annex!$B$10,IF(Data!$B$2="",0,"-"))</f>
        <v>328.45472100000006</v>
      </c>
      <c r="H68" s="50">
        <f>IFERROR(-14000*(G68-INDEX(G:G,IFERROR(MATCH($B68-Annex!$B$11/60,$B:$B),2)))/(60*($B68-INDEX($B:$B,IFERROR(MATCH($B68-Annex!$B$11/60,$B:$B),2)))),IF(Data!$B$2="",0,"-"))</f>
        <v>84.986881446512257</v>
      </c>
      <c r="I68" s="50">
        <f>IFERROR(AVERAGE(INDEX(K:K,IFERROR(MATCH($B68-Annex!$B$4/60,$B:$B),2)):K68),IF(Data!$B$2="",0,"-"))</f>
        <v>0.17739885832259467</v>
      </c>
      <c r="J68" s="50">
        <f>IFERROR(AVERAGE(INDEX(L:L,IFERROR(MATCH($B68-Annex!$B$4/60,$B:$B),2)):L68),IF(Data!$B$2="",0,"-"))</f>
        <v>0.1747612813014012</v>
      </c>
      <c r="K68" s="50">
        <f>IFERROR((5.670373*10^-8*(M68+273.15)^4+((Annex!$B$5+Annex!$B$6)*(M68-O68)+Annex!$B$7*(M68-INDEX(M:M,IFERROR(MATCH($B68-Annex!$B$9/60,$B:$B),2)))/(60*($B68-INDEX($B:$B,IFERROR(MATCH($B68-Annex!$B$9/60,$B:$B),2)))))/Annex!$B$8)/1000,IF(Data!$B$2="",0,"-"))</f>
        <v>0.21517026195294239</v>
      </c>
      <c r="L68" s="50">
        <f>IFERROR((5.670373*10^-8*(N68+273.15)^4+((Annex!$B$5+Annex!$B$6)*(N68-O68)+Annex!$B$7*(N68-INDEX(N:N,IFERROR(MATCH($B68-Annex!$B$9/60,$B:$B),2)))/(60*($B68-INDEX($B:$B,IFERROR(MATCH($B68-Annex!$B$9/60,$B:$B),2)))))/Annex!$B$8)/1000,IF(Data!$B$2="",0,"-"))</f>
        <v>7.9488017738808425E-2</v>
      </c>
      <c r="M68" s="20">
        <v>20.707000000000001</v>
      </c>
      <c r="N68" s="20">
        <v>20.596</v>
      </c>
      <c r="O68" s="20">
        <v>28.106999999999999</v>
      </c>
      <c r="P68" s="50">
        <f>IFERROR(AVERAGE(INDEX(R:R,IFERROR(MATCH($B68-Annex!$B$4/60,$B:$B),2)):R68),IF(Data!$B$2="",0,"-"))</f>
        <v>0.3410480851807286</v>
      </c>
      <c r="Q68" s="50">
        <f>IFERROR(AVERAGE(INDEX(S:S,IFERROR(MATCH($B68-Annex!$B$4/60,$B:$B),2)):S68),IF(Data!$B$2="",0,"-"))</f>
        <v>0.31258134770048768</v>
      </c>
      <c r="R68" s="50">
        <f>IFERROR((5.670373*10^-8*(T68+273.15)^4+((Annex!$B$5+Annex!$B$6)*(T68-V68)+Annex!$B$7*(T68-INDEX(T:T,IFERROR(MATCH($B68-Annex!$B$9/60,$B:$B),2)))/(60*($B68-INDEX($B:$B,IFERROR(MATCH($B68-Annex!$B$9/60,$B:$B),2)))))/Annex!$B$8)/1000,IF(Data!$B$2="",0,"-"))</f>
        <v>0.36110528137580589</v>
      </c>
      <c r="S68" s="50">
        <f>IFERROR((5.670373*10^-8*(U68+273.15)^4+((Annex!$B$5+Annex!$B$6)*(U68-V68)+Annex!$B$7*(U68-INDEX(U:U,IFERROR(MATCH($B68-Annex!$B$9/60,$B:$B),2)))/(60*($B68-INDEX($B:$B,IFERROR(MATCH($B68-Annex!$B$9/60,$B:$B),2)))))/Annex!$B$8)/1000,IF(Data!$B$2="",0,"-"))</f>
        <v>0.29465748089367411</v>
      </c>
      <c r="T68" s="20">
        <v>20.356999999999999</v>
      </c>
      <c r="U68" s="20">
        <v>19.841999999999999</v>
      </c>
      <c r="V68" s="20">
        <v>23.451000000000001</v>
      </c>
      <c r="W68" s="20">
        <v>536.81500000000005</v>
      </c>
      <c r="X68" s="20">
        <v>355.65499999999997</v>
      </c>
      <c r="Y68" s="20">
        <v>236.839</v>
      </c>
      <c r="Z68" s="20">
        <v>181.09899999999999</v>
      </c>
      <c r="AA68" s="20">
        <v>140.262</v>
      </c>
      <c r="AB68" s="20">
        <v>114.104</v>
      </c>
      <c r="AC68" s="20">
        <v>134.983</v>
      </c>
      <c r="AD68" s="20">
        <v>50.368000000000002</v>
      </c>
      <c r="AE68" s="20">
        <v>28.616</v>
      </c>
      <c r="AF68" s="20">
        <v>22.85</v>
      </c>
      <c r="AG68" s="20">
        <v>236.31</v>
      </c>
      <c r="AH68" s="20">
        <v>148.01599999999999</v>
      </c>
      <c r="AI68" s="20">
        <v>9.8010000000000002</v>
      </c>
    </row>
    <row r="69" spans="1:35" x14ac:dyDescent="0.3">
      <c r="A69" s="5">
        <v>68</v>
      </c>
      <c r="B69" s="19">
        <v>6.2011666595935822</v>
      </c>
      <c r="C69" s="20">
        <v>442.47857299999998</v>
      </c>
      <c r="D69" s="20">
        <v>426.44032900000002</v>
      </c>
      <c r="E69" s="20">
        <v>765.62820199999999</v>
      </c>
      <c r="F69" s="49">
        <f>IFERROR(SUM(C69:E69),IF(Data!$B$2="",0,"-"))</f>
        <v>1634.547104</v>
      </c>
      <c r="G69" s="50">
        <f>IFERROR(F69-Annex!$B$10,IF(Data!$B$2="",0,"-"))</f>
        <v>328.38910400000009</v>
      </c>
      <c r="H69" s="50">
        <f>IFERROR(-14000*(G69-INDEX(G:G,IFERROR(MATCH($B69-Annex!$B$11/60,$B:$B),2)))/(60*($B69-INDEX($B:$B,IFERROR(MATCH($B69-Annex!$B$11/60,$B:$B),2)))),IF(Data!$B$2="",0,"-"))</f>
        <v>96.893780862175575</v>
      </c>
      <c r="I69" s="50">
        <f>IFERROR(AVERAGE(INDEX(K:K,IFERROR(MATCH($B69-Annex!$B$4/60,$B:$B),2)):K69),IF(Data!$B$2="",0,"-"))</f>
        <v>0.130284129256243</v>
      </c>
      <c r="J69" s="50">
        <f>IFERROR(AVERAGE(INDEX(L:L,IFERROR(MATCH($B69-Annex!$B$4/60,$B:$B),2)):L69),IF(Data!$B$2="",0,"-"))</f>
        <v>0.13986227261431922</v>
      </c>
      <c r="K69" s="50">
        <f>IFERROR((5.670373*10^-8*(M69+273.15)^4+((Annex!$B$5+Annex!$B$6)*(M69-O69)+Annex!$B$7*(M69-INDEX(M:M,IFERROR(MATCH($B69-Annex!$B$9/60,$B:$B),2)))/(60*($B69-INDEX($B:$B,IFERROR(MATCH($B69-Annex!$B$9/60,$B:$B),2)))))/Annex!$B$8)/1000,IF(Data!$B$2="",0,"-"))</f>
        <v>-1.8145019655574003E-2</v>
      </c>
      <c r="L69" s="50">
        <f>IFERROR((5.670373*10^-8*(N69+273.15)^4+((Annex!$B$5+Annex!$B$6)*(N69-O69)+Annex!$B$7*(N69-INDEX(N:N,IFERROR(MATCH($B69-Annex!$B$9/60,$B:$B),2)))/(60*($B69-INDEX($B:$B,IFERROR(MATCH($B69-Annex!$B$9/60,$B:$B),2)))))/Annex!$B$8)/1000,IF(Data!$B$2="",0,"-"))</f>
        <v>-2.0184284138651264E-2</v>
      </c>
      <c r="M69" s="20">
        <v>20.486000000000001</v>
      </c>
      <c r="N69" s="20">
        <v>20.596</v>
      </c>
      <c r="O69" s="20">
        <v>29.198</v>
      </c>
      <c r="P69" s="50">
        <f>IFERROR(AVERAGE(INDEX(R:R,IFERROR(MATCH($B69-Annex!$B$4/60,$B:$B),2)):R69),IF(Data!$B$2="",0,"-"))</f>
        <v>0.33154562196926057</v>
      </c>
      <c r="Q69" s="50">
        <f>IFERROR(AVERAGE(INDEX(S:S,IFERROR(MATCH($B69-Annex!$B$4/60,$B:$B),2)):S69),IF(Data!$B$2="",0,"-"))</f>
        <v>0.3005220424167741</v>
      </c>
      <c r="R69" s="50">
        <f>IFERROR((5.670373*10^-8*(T69+273.15)^4+((Annex!$B$5+Annex!$B$6)*(T69-V69)+Annex!$B$7*(T69-INDEX(T:T,IFERROR(MATCH($B69-Annex!$B$9/60,$B:$B),2)))/(60*($B69-INDEX($B:$B,IFERROR(MATCH($B69-Annex!$B$9/60,$B:$B),2)))))/Annex!$B$8)/1000,IF(Data!$B$2="",0,"-"))</f>
        <v>0.28107704300871844</v>
      </c>
      <c r="S69" s="50">
        <f>IFERROR((5.670373*10^-8*(U69+273.15)^4+((Annex!$B$5+Annex!$B$6)*(U69-V69)+Annex!$B$7*(U69-INDEX(U:U,IFERROR(MATCH($B69-Annex!$B$9/60,$B:$B),2)))/(60*($B69-INDEX($B:$B,IFERROR(MATCH($B69-Annex!$B$9/60,$B:$B),2)))))/Annex!$B$8)/1000,IF(Data!$B$2="",0,"-"))</f>
        <v>0.24306136754969174</v>
      </c>
      <c r="T69" s="20">
        <v>20.393999999999998</v>
      </c>
      <c r="U69" s="20">
        <v>19.916</v>
      </c>
      <c r="V69" s="20">
        <v>24.233000000000001</v>
      </c>
      <c r="W69" s="20">
        <v>597.21100000000001</v>
      </c>
      <c r="X69" s="20">
        <v>411.53500000000003</v>
      </c>
      <c r="Y69" s="20">
        <v>284.62200000000001</v>
      </c>
      <c r="Z69" s="20">
        <v>216.10300000000001</v>
      </c>
      <c r="AA69" s="20">
        <v>143.67400000000001</v>
      </c>
      <c r="AB69" s="20">
        <v>112.035</v>
      </c>
      <c r="AC69" s="20">
        <v>135.63499999999999</v>
      </c>
      <c r="AD69" s="20">
        <v>53.182000000000002</v>
      </c>
      <c r="AE69" s="20">
        <v>29.635000000000002</v>
      </c>
      <c r="AF69" s="20">
        <v>23.140999999999998</v>
      </c>
      <c r="AG69" s="20">
        <v>166.65799999999999</v>
      </c>
      <c r="AH69" s="20">
        <v>13.259</v>
      </c>
      <c r="AI69" s="20">
        <v>293.935</v>
      </c>
    </row>
    <row r="70" spans="1:35" x14ac:dyDescent="0.3">
      <c r="A70" s="5">
        <v>69</v>
      </c>
      <c r="B70" s="19">
        <v>6.2998333317227662</v>
      </c>
      <c r="C70" s="20">
        <v>442.49119200000001</v>
      </c>
      <c r="D70" s="20">
        <v>426.42181099999999</v>
      </c>
      <c r="E70" s="20">
        <v>765.58778199999995</v>
      </c>
      <c r="F70" s="49">
        <f>IFERROR(SUM(C70:E70),IF(Data!$B$2="",0,"-"))</f>
        <v>1634.500785</v>
      </c>
      <c r="G70" s="50">
        <f>IFERROR(F70-Annex!$B$10,IF(Data!$B$2="",0,"-"))</f>
        <v>328.34278500000005</v>
      </c>
      <c r="H70" s="50">
        <f>IFERROR(-14000*(G70-INDEX(G:G,IFERROR(MATCH($B70-Annex!$B$11/60,$B:$B),2)))/(60*($B70-INDEX($B:$B,IFERROR(MATCH($B70-Annex!$B$11/60,$B:$B),2)))),IF(Data!$B$2="",0,"-"))</f>
        <v>96.880044959675814</v>
      </c>
      <c r="I70" s="50">
        <f>IFERROR(AVERAGE(INDEX(K:K,IFERROR(MATCH($B70-Annex!$B$4/60,$B:$B),2)):K70),IF(Data!$B$2="",0,"-"))</f>
        <v>7.3624590627367065E-2</v>
      </c>
      <c r="J70" s="50">
        <f>IFERROR(AVERAGE(INDEX(L:L,IFERROR(MATCH($B70-Annex!$B$4/60,$B:$B),2)):L70),IF(Data!$B$2="",0,"-"))</f>
        <v>9.5789248285288342E-2</v>
      </c>
      <c r="K70" s="50">
        <f>IFERROR((5.670373*10^-8*(M70+273.15)^4+((Annex!$B$5+Annex!$B$6)*(M70-O70)+Annex!$B$7*(M70-INDEX(M:M,IFERROR(MATCH($B70-Annex!$B$9/60,$B:$B),2)))/(60*($B70-INDEX($B:$B,IFERROR(MATCH($B70-Annex!$B$9/60,$B:$B),2)))))/Annex!$B$8)/1000,IF(Data!$B$2="",0,"-"))</f>
        <v>-7.7151781522975457E-2</v>
      </c>
      <c r="L70" s="50">
        <f>IFERROR((5.670373*10^-8*(N70+273.15)^4+((Annex!$B$5+Annex!$B$6)*(N70-O70)+Annex!$B$7*(N70-INDEX(N:N,IFERROR(MATCH($B70-Annex!$B$9/60,$B:$B),2)))/(60*($B70-INDEX($B:$B,IFERROR(MATCH($B70-Annex!$B$9/60,$B:$B),2)))))/Annex!$B$8)/1000,IF(Data!$B$2="",0,"-"))</f>
        <v>-4.5809682358267198E-2</v>
      </c>
      <c r="M70" s="20">
        <v>20.754000000000001</v>
      </c>
      <c r="N70" s="20">
        <v>20.716999999999999</v>
      </c>
      <c r="O70" s="20">
        <v>30.027000000000001</v>
      </c>
      <c r="P70" s="50">
        <f>IFERROR(AVERAGE(INDEX(R:R,IFERROR(MATCH($B70-Annex!$B$4/60,$B:$B),2)):R70),IF(Data!$B$2="",0,"-"))</f>
        <v>0.30704315021275613</v>
      </c>
      <c r="Q70" s="50">
        <f>IFERROR(AVERAGE(INDEX(S:S,IFERROR(MATCH($B70-Annex!$B$4/60,$B:$B),2)):S70),IF(Data!$B$2="",0,"-"))</f>
        <v>0.27596673030342195</v>
      </c>
      <c r="R70" s="50">
        <f>IFERROR((5.670373*10^-8*(T70+273.15)^4+((Annex!$B$5+Annex!$B$6)*(T70-V70)+Annex!$B$7*(T70-INDEX(T:T,IFERROR(MATCH($B70-Annex!$B$9/60,$B:$B),2)))/(60*($B70-INDEX($B:$B,IFERROR(MATCH($B70-Annex!$B$9/60,$B:$B),2)))))/Annex!$B$8)/1000,IF(Data!$B$2="",0,"-"))</f>
        <v>0.19210380056751794</v>
      </c>
      <c r="S70" s="50">
        <f>IFERROR((5.670373*10^-8*(U70+273.15)^4+((Annex!$B$5+Annex!$B$6)*(U70-V70)+Annex!$B$7*(U70-INDEX(U:U,IFERROR(MATCH($B70-Annex!$B$9/60,$B:$B),2)))/(60*($B70-INDEX($B:$B,IFERROR(MATCH($B70-Annex!$B$9/60,$B:$B),2)))))/Annex!$B$8)/1000,IF(Data!$B$2="",0,"-"))</f>
        <v>0.17929649568219666</v>
      </c>
      <c r="T70" s="20">
        <v>20.478000000000002</v>
      </c>
      <c r="U70" s="20">
        <v>20</v>
      </c>
      <c r="V70" s="20">
        <v>25.533999999999999</v>
      </c>
      <c r="W70" s="20">
        <v>625.6</v>
      </c>
      <c r="X70" s="20">
        <v>437.29</v>
      </c>
      <c r="Y70" s="20">
        <v>317.03100000000001</v>
      </c>
      <c r="Z70" s="20">
        <v>230.72200000000001</v>
      </c>
      <c r="AA70" s="20">
        <v>166.613</v>
      </c>
      <c r="AB70" s="20">
        <v>125.986</v>
      </c>
      <c r="AC70" s="20">
        <v>141.732</v>
      </c>
      <c r="AD70" s="20">
        <v>56.328000000000003</v>
      </c>
      <c r="AE70" s="20">
        <v>30.335999999999999</v>
      </c>
      <c r="AF70" s="20">
        <v>23.460999999999999</v>
      </c>
      <c r="AG70" s="20">
        <v>64.040999999999997</v>
      </c>
      <c r="AH70" s="20">
        <v>40.656999999999996</v>
      </c>
      <c r="AI70" s="20">
        <v>355.12</v>
      </c>
    </row>
    <row r="71" spans="1:35" x14ac:dyDescent="0.3">
      <c r="A71" s="5">
        <v>70</v>
      </c>
      <c r="B71" s="19">
        <v>6.394166664686054</v>
      </c>
      <c r="C71" s="20">
        <v>442.45167600000002</v>
      </c>
      <c r="D71" s="20">
        <v>426.37973199999999</v>
      </c>
      <c r="E71" s="20">
        <v>765.547371</v>
      </c>
      <c r="F71" s="49">
        <f>IFERROR(SUM(C71:E71),IF(Data!$B$2="",0,"-"))</f>
        <v>1634.3787790000001</v>
      </c>
      <c r="G71" s="50">
        <f>IFERROR(F71-Annex!$B$10,IF(Data!$B$2="",0,"-"))</f>
        <v>328.22077900000022</v>
      </c>
      <c r="H71" s="50">
        <f>IFERROR(-14000*(G71-INDEX(G:G,IFERROR(MATCH($B71-Annex!$B$11/60,$B:$B),2)))/(60*($B71-INDEX($B:$B,IFERROR(MATCH($B71-Annex!$B$11/60,$B:$B),2)))),IF(Data!$B$2="",0,"-"))</f>
        <v>130.50949662195822</v>
      </c>
      <c r="I71" s="50">
        <f>IFERROR(AVERAGE(INDEX(K:K,IFERROR(MATCH($B71-Annex!$B$4/60,$B:$B),2)):K71),IF(Data!$B$2="",0,"-"))</f>
        <v>4.2975757124496215E-2</v>
      </c>
      <c r="J71" s="50">
        <f>IFERROR(AVERAGE(INDEX(L:L,IFERROR(MATCH($B71-Annex!$B$4/60,$B:$B),2)):L71),IF(Data!$B$2="",0,"-"))</f>
        <v>6.2121097607762139E-2</v>
      </c>
      <c r="K71" s="50">
        <f>IFERROR((5.670373*10^-8*(M71+273.15)^4+((Annex!$B$5+Annex!$B$6)*(M71-O71)+Annex!$B$7*(M71-INDEX(M:M,IFERROR(MATCH($B71-Annex!$B$9/60,$B:$B),2)))/(60*($B71-INDEX($B:$B,IFERROR(MATCH($B71-Annex!$B$9/60,$B:$B),2)))))/Annex!$B$8)/1000,IF(Data!$B$2="",0,"-"))</f>
        <v>6.8671168958690146E-2</v>
      </c>
      <c r="L71" s="50">
        <f>IFERROR((5.670373*10^-8*(N71+273.15)^4+((Annex!$B$5+Annex!$B$6)*(N71-O71)+Annex!$B$7*(N71-INDEX(N:N,IFERROR(MATCH($B71-Annex!$B$9/60,$B:$B),2)))/(60*($B71-INDEX($B:$B,IFERROR(MATCH($B71-Annex!$B$9/60,$B:$B),2)))))/Annex!$B$8)/1000,IF(Data!$B$2="",0,"-"))</f>
        <v>-9.5453928963623869E-3</v>
      </c>
      <c r="M71" s="20">
        <v>20.908999999999999</v>
      </c>
      <c r="N71" s="20">
        <v>20.853999999999999</v>
      </c>
      <c r="O71" s="20">
        <v>30.635000000000002</v>
      </c>
      <c r="P71" s="50">
        <f>IFERROR(AVERAGE(INDEX(R:R,IFERROR(MATCH($B71-Annex!$B$4/60,$B:$B),2)):R71),IF(Data!$B$2="",0,"-"))</f>
        <v>0.28321766579815399</v>
      </c>
      <c r="Q71" s="50">
        <f>IFERROR(AVERAGE(INDEX(S:S,IFERROR(MATCH($B71-Annex!$B$4/60,$B:$B),2)):S71),IF(Data!$B$2="",0,"-"))</f>
        <v>0.24924929790934769</v>
      </c>
      <c r="R71" s="50">
        <f>IFERROR((5.670373*10^-8*(T71+273.15)^4+((Annex!$B$5+Annex!$B$6)*(T71-V71)+Annex!$B$7*(T71-INDEX(T:T,IFERROR(MATCH($B71-Annex!$B$9/60,$B:$B),2)))/(60*($B71-INDEX($B:$B,IFERROR(MATCH($B71-Annex!$B$9/60,$B:$B),2)))))/Annex!$B$8)/1000,IF(Data!$B$2="",0,"-"))</f>
        <v>0.1948806298958658</v>
      </c>
      <c r="S71" s="50">
        <f>IFERROR((5.670373*10^-8*(U71+273.15)^4+((Annex!$B$5+Annex!$B$6)*(U71-V71)+Annex!$B$7*(U71-INDEX(U:U,IFERROR(MATCH($B71-Annex!$B$9/60,$B:$B),2)))/(60*($B71-INDEX($B:$B,IFERROR(MATCH($B71-Annex!$B$9/60,$B:$B),2)))))/Annex!$B$8)/1000,IF(Data!$B$2="",0,"-"))</f>
        <v>0.12711453456589611</v>
      </c>
      <c r="T71" s="20">
        <v>20.67</v>
      </c>
      <c r="U71" s="20">
        <v>20.117999999999999</v>
      </c>
      <c r="V71" s="20">
        <v>26.943000000000001</v>
      </c>
      <c r="W71" s="20">
        <v>675.71299999999997</v>
      </c>
      <c r="X71" s="20">
        <v>473.90800000000002</v>
      </c>
      <c r="Y71" s="20">
        <v>345.91199999999998</v>
      </c>
      <c r="Z71" s="20">
        <v>252.715</v>
      </c>
      <c r="AA71" s="20">
        <v>178.37</v>
      </c>
      <c r="AB71" s="20">
        <v>136.68600000000001</v>
      </c>
      <c r="AC71" s="20">
        <v>144.495</v>
      </c>
      <c r="AD71" s="20">
        <v>59.220999999999997</v>
      </c>
      <c r="AE71" s="20">
        <v>31.236000000000001</v>
      </c>
      <c r="AF71" s="20">
        <v>23.795999999999999</v>
      </c>
      <c r="AG71" s="20">
        <v>-91.224000000000004</v>
      </c>
      <c r="AH71" s="20">
        <v>208.01499999999999</v>
      </c>
      <c r="AI71" s="20">
        <v>162.26</v>
      </c>
    </row>
    <row r="72" spans="1:35" x14ac:dyDescent="0.3">
      <c r="A72" s="5">
        <v>71</v>
      </c>
      <c r="B72" s="19">
        <v>6.4881666598375887</v>
      </c>
      <c r="C72" s="20">
        <v>442.497074</v>
      </c>
      <c r="D72" s="20">
        <v>426.389837</v>
      </c>
      <c r="E72" s="20">
        <v>765.49432400000001</v>
      </c>
      <c r="F72" s="49">
        <f>IFERROR(SUM(C72:E72),IF(Data!$B$2="",0,"-"))</f>
        <v>1634.3812350000001</v>
      </c>
      <c r="G72" s="50">
        <f>IFERROR(F72-Annex!$B$10,IF(Data!$B$2="",0,"-"))</f>
        <v>328.22323500000016</v>
      </c>
      <c r="H72" s="50">
        <f>IFERROR(-14000*(G72-INDEX(G:G,IFERROR(MATCH($B72-Annex!$B$11/60,$B:$B),2)))/(60*($B72-INDEX($B:$B,IFERROR(MATCH($B72-Annex!$B$11/60,$B:$B),2)))),IF(Data!$B$2="",0,"-"))</f>
        <v>126.71574932246311</v>
      </c>
      <c r="I72" s="50">
        <f>IFERROR(AVERAGE(INDEX(K:K,IFERROR(MATCH($B72-Annex!$B$4/60,$B:$B),2)):K72),IF(Data!$B$2="",0,"-"))</f>
        <v>1.041184594724567E-2</v>
      </c>
      <c r="J72" s="50">
        <f>IFERROR(AVERAGE(INDEX(L:L,IFERROR(MATCH($B72-Annex!$B$4/60,$B:$B),2)):L72),IF(Data!$B$2="",0,"-"))</f>
        <v>2.4746296701628475E-2</v>
      </c>
      <c r="K72" s="50">
        <f>IFERROR((5.670373*10^-8*(M72+273.15)^4+((Annex!$B$5+Annex!$B$6)*(M72-O72)+Annex!$B$7*(M72-INDEX(M:M,IFERROR(MATCH($B72-Annex!$B$9/60,$B:$B),2)))/(60*($B72-INDEX($B:$B,IFERROR(MATCH($B72-Annex!$B$9/60,$B:$B),2)))))/Annex!$B$8)/1000,IF(Data!$B$2="",0,"-"))</f>
        <v>-0.15095819977025859</v>
      </c>
      <c r="L72" s="50">
        <f>IFERROR((5.670373*10^-8*(N72+273.15)^4+((Annex!$B$5+Annex!$B$6)*(N72-O72)+Annex!$B$7*(N72-INDEX(N:N,IFERROR(MATCH($B72-Annex!$B$9/60,$B:$B),2)))/(60*($B72-INDEX($B:$B,IFERROR(MATCH($B72-Annex!$B$9/60,$B:$B),2)))))/Annex!$B$8)/1000,IF(Data!$B$2="",0,"-"))</f>
        <v>-0.11480976210738589</v>
      </c>
      <c r="M72" s="20">
        <v>20.835999999999999</v>
      </c>
      <c r="N72" s="20">
        <v>20.872</v>
      </c>
      <c r="O72" s="20">
        <v>31.727</v>
      </c>
      <c r="P72" s="50">
        <f>IFERROR(AVERAGE(INDEX(R:R,IFERROR(MATCH($B72-Annex!$B$4/60,$B:$B),2)):R72),IF(Data!$B$2="",0,"-"))</f>
        <v>0.25896066736999596</v>
      </c>
      <c r="Q72" s="50">
        <f>IFERROR(AVERAGE(INDEX(S:S,IFERROR(MATCH($B72-Annex!$B$4/60,$B:$B),2)):S72),IF(Data!$B$2="",0,"-"))</f>
        <v>0.22341927156164698</v>
      </c>
      <c r="R72" s="50">
        <f>IFERROR((5.670373*10^-8*(T72+273.15)^4+((Annex!$B$5+Annex!$B$6)*(T72-V72)+Annex!$B$7*(T72-INDEX(T:T,IFERROR(MATCH($B72-Annex!$B$9/60,$B:$B),2)))/(60*($B72-INDEX($B:$B,IFERROR(MATCH($B72-Annex!$B$9/60,$B:$B),2)))))/Annex!$B$8)/1000,IF(Data!$B$2="",0,"-"))</f>
        <v>0.16417357749309752</v>
      </c>
      <c r="S72" s="50">
        <f>IFERROR((5.670373*10^-8*(U72+273.15)^4+((Annex!$B$5+Annex!$B$6)*(U72-V72)+Annex!$B$7*(U72-INDEX(U:U,IFERROR(MATCH($B72-Annex!$B$9/60,$B:$B),2)))/(60*($B72-INDEX($B:$B,IFERROR(MATCH($B72-Annex!$B$9/60,$B:$B),2)))))/Annex!$B$8)/1000,IF(Data!$B$2="",0,"-"))</f>
        <v>0.10505217257455933</v>
      </c>
      <c r="T72" s="20">
        <v>20.744</v>
      </c>
      <c r="U72" s="20">
        <v>20.21</v>
      </c>
      <c r="V72" s="20">
        <v>27.542999999999999</v>
      </c>
      <c r="W72" s="20">
        <v>774.452</v>
      </c>
      <c r="X72" s="20">
        <v>536.05399999999997</v>
      </c>
      <c r="Y72" s="20">
        <v>356.91899999999998</v>
      </c>
      <c r="Z72" s="20">
        <v>275.31599999999997</v>
      </c>
      <c r="AA72" s="20">
        <v>202.88499999999999</v>
      </c>
      <c r="AB72" s="20">
        <v>156.66499999999999</v>
      </c>
      <c r="AC72" s="20">
        <v>151.25399999999999</v>
      </c>
      <c r="AD72" s="20">
        <v>61.478999999999999</v>
      </c>
      <c r="AE72" s="20">
        <v>32.162999999999997</v>
      </c>
      <c r="AF72" s="20">
        <v>23.978000000000002</v>
      </c>
      <c r="AG72" s="20">
        <v>-95.935000000000002</v>
      </c>
      <c r="AH72" s="20">
        <v>117.163</v>
      </c>
      <c r="AI72" s="20">
        <v>296.10399999999998</v>
      </c>
    </row>
    <row r="73" spans="1:35" x14ac:dyDescent="0.3">
      <c r="A73" s="5">
        <v>72</v>
      </c>
      <c r="B73" s="19">
        <v>6.5823333291336894</v>
      </c>
      <c r="C73" s="20">
        <v>442.51556399999998</v>
      </c>
      <c r="D73" s="20">
        <v>426.347758</v>
      </c>
      <c r="E73" s="20">
        <v>765.44633099999999</v>
      </c>
      <c r="F73" s="49">
        <f>IFERROR(SUM(C73:E73),IF(Data!$B$2="",0,"-"))</f>
        <v>1634.3096529999998</v>
      </c>
      <c r="G73" s="50">
        <f>IFERROR(F73-Annex!$B$10,IF(Data!$B$2="",0,"-"))</f>
        <v>328.1516529999999</v>
      </c>
      <c r="H73" s="50">
        <f>IFERROR(-14000*(G73-INDEX(G:G,IFERROR(MATCH($B73-Annex!$B$11/60,$B:$B),2)))/(60*($B73-INDEX($B:$B,IFERROR(MATCH($B73-Annex!$B$11/60,$B:$B),2)))),IF(Data!$B$2="",0,"-"))</f>
        <v>134.83523757454046</v>
      </c>
      <c r="I73" s="50">
        <f>IFERROR(AVERAGE(INDEX(K:K,IFERROR(MATCH($B73-Annex!$B$4/60,$B:$B),2)):K73),IF(Data!$B$2="",0,"-"))</f>
        <v>-7.7995524622202893E-3</v>
      </c>
      <c r="J73" s="50">
        <f>IFERROR(AVERAGE(INDEX(L:L,IFERROR(MATCH($B73-Annex!$B$4/60,$B:$B),2)):L73),IF(Data!$B$2="",0,"-"))</f>
        <v>-1.5065015403294607E-2</v>
      </c>
      <c r="K73" s="50">
        <f>IFERROR((5.670373*10^-8*(M73+273.15)^4+((Annex!$B$5+Annex!$B$6)*(M73-O73)+Annex!$B$7*(M73-INDEX(M:M,IFERROR(MATCH($B73-Annex!$B$9/60,$B:$B),2)))/(60*($B73-INDEX($B:$B,IFERROR(MATCH($B73-Annex!$B$9/60,$B:$B),2)))))/Annex!$B$8)/1000,IF(Data!$B$2="",0,"-"))</f>
        <v>-0.18826341390607554</v>
      </c>
      <c r="L73" s="50">
        <f>IFERROR((5.670373*10^-8*(N73+273.15)^4+((Annex!$B$5+Annex!$B$6)*(N73-O73)+Annex!$B$7*(N73-INDEX(N:N,IFERROR(MATCH($B73-Annex!$B$9/60,$B:$B),2)))/(60*($B73-INDEX($B:$B,IFERROR(MATCH($B73-Annex!$B$9/60,$B:$B),2)))))/Annex!$B$8)/1000,IF(Data!$B$2="",0,"-"))</f>
        <v>-0.13317348657285447</v>
      </c>
      <c r="M73" s="20">
        <v>21.027000000000001</v>
      </c>
      <c r="N73" s="20">
        <v>21.082999999999998</v>
      </c>
      <c r="O73" s="20">
        <v>32.899000000000001</v>
      </c>
      <c r="P73" s="50">
        <f>IFERROR(AVERAGE(INDEX(R:R,IFERROR(MATCH($B73-Annex!$B$4/60,$B:$B),2)):R73),IF(Data!$B$2="",0,"-"))</f>
        <v>0.23821714267585828</v>
      </c>
      <c r="Q73" s="50">
        <f>IFERROR(AVERAGE(INDEX(S:S,IFERROR(MATCH($B73-Annex!$B$4/60,$B:$B),2)):S73),IF(Data!$B$2="",0,"-"))</f>
        <v>0.19932805404927501</v>
      </c>
      <c r="R73" s="50">
        <f>IFERROR((5.670373*10^-8*(T73+273.15)^4+((Annex!$B$5+Annex!$B$6)*(T73-V73)+Annex!$B$7*(T73-INDEX(T:T,IFERROR(MATCH($B73-Annex!$B$9/60,$B:$B),2)))/(60*($B73-INDEX($B:$B,IFERROR(MATCH($B73-Annex!$B$9/60,$B:$B),2)))))/Annex!$B$8)/1000,IF(Data!$B$2="",0,"-"))</f>
        <v>0.14913333762546563</v>
      </c>
      <c r="S73" s="50">
        <f>IFERROR((5.670373*10^-8*(U73+273.15)^4+((Annex!$B$5+Annex!$B$6)*(U73-V73)+Annex!$B$7*(U73-INDEX(U:U,IFERROR(MATCH($B73-Annex!$B$9/60,$B:$B),2)))/(60*($B73-INDEX($B:$B,IFERROR(MATCH($B73-Annex!$B$9/60,$B:$B),2)))))/Annex!$B$8)/1000,IF(Data!$B$2="",0,"-"))</f>
        <v>0.12439385297060096</v>
      </c>
      <c r="T73" s="20">
        <v>20.936</v>
      </c>
      <c r="U73" s="20">
        <v>20.402000000000001</v>
      </c>
      <c r="V73" s="20">
        <v>28.024000000000001</v>
      </c>
      <c r="W73" s="20">
        <v>842.55100000000004</v>
      </c>
      <c r="X73" s="20">
        <v>597.32299999999998</v>
      </c>
      <c r="Y73" s="20">
        <v>390.69299999999998</v>
      </c>
      <c r="Z73" s="20">
        <v>274.69600000000003</v>
      </c>
      <c r="AA73" s="20">
        <v>219.244</v>
      </c>
      <c r="AB73" s="20">
        <v>160.214</v>
      </c>
      <c r="AC73" s="20">
        <v>163.53700000000001</v>
      </c>
      <c r="AD73" s="20">
        <v>64.358000000000004</v>
      </c>
      <c r="AE73" s="20">
        <v>32.953000000000003</v>
      </c>
      <c r="AF73" s="20">
        <v>24.404</v>
      </c>
      <c r="AG73" s="20">
        <v>-190.27199999999999</v>
      </c>
      <c r="AH73" s="20">
        <v>120.535</v>
      </c>
      <c r="AI73" s="20">
        <v>280.39800000000002</v>
      </c>
    </row>
    <row r="74" spans="1:35" x14ac:dyDescent="0.3">
      <c r="A74" s="5">
        <v>73</v>
      </c>
      <c r="B74" s="19">
        <v>6.6764999984297901</v>
      </c>
      <c r="C74" s="20">
        <v>442.44915300000002</v>
      </c>
      <c r="D74" s="20">
        <v>426.37468999999999</v>
      </c>
      <c r="E74" s="20">
        <v>765.40002000000004</v>
      </c>
      <c r="F74" s="49">
        <f>IFERROR(SUM(C74:E74),IF(Data!$B$2="",0,"-"))</f>
        <v>1634.2238630000002</v>
      </c>
      <c r="G74" s="50">
        <f>IFERROR(F74-Annex!$B$10,IF(Data!$B$2="",0,"-"))</f>
        <v>328.06586300000026</v>
      </c>
      <c r="H74" s="50">
        <f>IFERROR(-14000*(G74-INDEX(G:G,IFERROR(MATCH($B74-Annex!$B$11/60,$B:$B),2)))/(60*($B74-INDEX($B:$B,IFERROR(MATCH($B74-Annex!$B$11/60,$B:$B),2)))),IF(Data!$B$2="",0,"-"))</f>
        <v>131.82476838045878</v>
      </c>
      <c r="I74" s="50">
        <f>IFERROR(AVERAGE(INDEX(K:K,IFERROR(MATCH($B74-Annex!$B$4/60,$B:$B),2)):K74),IF(Data!$B$2="",0,"-"))</f>
        <v>-6.5345454432426772E-2</v>
      </c>
      <c r="J74" s="50">
        <f>IFERROR(AVERAGE(INDEX(L:L,IFERROR(MATCH($B74-Annex!$B$4/60,$B:$B),2)):L74),IF(Data!$B$2="",0,"-"))</f>
        <v>-6.5874758915212592E-2</v>
      </c>
      <c r="K74" s="50">
        <f>IFERROR((5.670373*10^-8*(M74+273.15)^4+((Annex!$B$5+Annex!$B$6)*(M74-O74)+Annex!$B$7*(M74-INDEX(M:M,IFERROR(MATCH($B74-Annex!$B$9/60,$B:$B),2)))/(60*($B74-INDEX($B:$B,IFERROR(MATCH($B74-Annex!$B$9/60,$B:$B),2)))))/Annex!$B$8)/1000,IF(Data!$B$2="",0,"-"))</f>
        <v>-0.30674119708373632</v>
      </c>
      <c r="L74" s="50">
        <f>IFERROR((5.670373*10^-8*(N74+273.15)^4+((Annex!$B$5+Annex!$B$6)*(N74-O74)+Annex!$B$7*(N74-INDEX(N:N,IFERROR(MATCH($B74-Annex!$B$9/60,$B:$B),2)))/(60*($B74-INDEX($B:$B,IFERROR(MATCH($B74-Annex!$B$9/60,$B:$B),2)))))/Annex!$B$8)/1000,IF(Data!$B$2="",0,"-"))</f>
        <v>-0.2170887220717754</v>
      </c>
      <c r="M74" s="20">
        <v>20.899000000000001</v>
      </c>
      <c r="N74" s="20">
        <v>21.100999999999999</v>
      </c>
      <c r="O74" s="20">
        <v>34.408999999999999</v>
      </c>
      <c r="P74" s="50">
        <f>IFERROR(AVERAGE(INDEX(R:R,IFERROR(MATCH($B74-Annex!$B$4/60,$B:$B),2)):R74),IF(Data!$B$2="",0,"-"))</f>
        <v>0.20652799783825307</v>
      </c>
      <c r="Q74" s="50">
        <f>IFERROR(AVERAGE(INDEX(S:S,IFERROR(MATCH($B74-Annex!$B$4/60,$B:$B),2)):S74),IF(Data!$B$2="",0,"-"))</f>
        <v>0.16488822064426281</v>
      </c>
      <c r="R74" s="50">
        <f>IFERROR((5.670373*10^-8*(T74+273.15)^4+((Annex!$B$5+Annex!$B$6)*(T74-V74)+Annex!$B$7*(T74-INDEX(T:T,IFERROR(MATCH($B74-Annex!$B$9/60,$B:$B),2)))/(60*($B74-INDEX($B:$B,IFERROR(MATCH($B74-Annex!$B$9/60,$B:$B),2)))))/Annex!$B$8)/1000,IF(Data!$B$2="",0,"-"))</f>
        <v>0.10322231490130031</v>
      </c>
      <c r="S74" s="50">
        <f>IFERROR((5.670373*10^-8*(U74+273.15)^4+((Annex!$B$5+Annex!$B$6)*(U74-V74)+Annex!$B$7*(U74-INDEX(U:U,IFERROR(MATCH($B74-Annex!$B$9/60,$B:$B),2)))/(60*($B74-INDEX($B:$B,IFERROR(MATCH($B74-Annex!$B$9/60,$B:$B),2)))))/Annex!$B$8)/1000,IF(Data!$B$2="",0,"-"))</f>
        <v>8.0641640273220849E-2</v>
      </c>
      <c r="T74" s="20">
        <v>21.027000000000001</v>
      </c>
      <c r="U74" s="20">
        <v>20.513000000000002</v>
      </c>
      <c r="V74" s="20">
        <v>29.079000000000001</v>
      </c>
      <c r="W74" s="20">
        <v>897.70500000000004</v>
      </c>
      <c r="X74" s="20">
        <v>615.42200000000003</v>
      </c>
      <c r="Y74" s="20">
        <v>426.904</v>
      </c>
      <c r="Z74" s="20">
        <v>326.12700000000001</v>
      </c>
      <c r="AA74" s="20">
        <v>242.602</v>
      </c>
      <c r="AB74" s="20">
        <v>173.69800000000001</v>
      </c>
      <c r="AC74" s="20">
        <v>166.99700000000001</v>
      </c>
      <c r="AD74" s="20">
        <v>67.566000000000003</v>
      </c>
      <c r="AE74" s="20">
        <v>33.936</v>
      </c>
      <c r="AF74" s="20">
        <v>24.823</v>
      </c>
      <c r="AG74" s="20">
        <v>21.175000000000001</v>
      </c>
      <c r="AH74" s="20">
        <v>111.34099999999999</v>
      </c>
      <c r="AI74" s="20">
        <v>132.78</v>
      </c>
    </row>
    <row r="75" spans="1:35" x14ac:dyDescent="0.3">
      <c r="A75" s="5">
        <v>74</v>
      </c>
      <c r="B75" s="19">
        <v>6.770833331393078</v>
      </c>
      <c r="C75" s="20">
        <v>442.47605900000002</v>
      </c>
      <c r="D75" s="20">
        <v>426.383939</v>
      </c>
      <c r="E75" s="20">
        <v>765.43623100000002</v>
      </c>
      <c r="F75" s="49">
        <f>IFERROR(SUM(C75:E75),IF(Data!$B$2="",0,"-"))</f>
        <v>1634.296229</v>
      </c>
      <c r="G75" s="50">
        <f>IFERROR(F75-Annex!$B$10,IF(Data!$B$2="",0,"-"))</f>
        <v>328.13822900000014</v>
      </c>
      <c r="H75" s="50">
        <f>IFERROR(-14000*(G75-INDEX(G:G,IFERROR(MATCH($B75-Annex!$B$11/60,$B:$B),2)))/(60*($B75-INDEX($B:$B,IFERROR(MATCH($B75-Annex!$B$11/60,$B:$B),2)))),IF(Data!$B$2="",0,"-"))</f>
        <v>139.44525372085366</v>
      </c>
      <c r="I75" s="50">
        <f>IFERROR(AVERAGE(INDEX(K:K,IFERROR(MATCH($B75-Annex!$B$4/60,$B:$B),2)):K75),IF(Data!$B$2="",0,"-"))</f>
        <v>-0.16846444018966844</v>
      </c>
      <c r="J75" s="50">
        <f>IFERROR(AVERAGE(INDEX(L:L,IFERROR(MATCH($B75-Annex!$B$4/60,$B:$B),2)):L75),IF(Data!$B$2="",0,"-"))</f>
        <v>-0.12573537899687368</v>
      </c>
      <c r="K75" s="50">
        <f>IFERROR((5.670373*10^-8*(M75+273.15)^4+((Annex!$B$5+Annex!$B$6)*(M75-O75)+Annex!$B$7*(M75-INDEX(M:M,IFERROR(MATCH($B75-Annex!$B$9/60,$B:$B),2)))/(60*($B75-INDEX($B:$B,IFERROR(MATCH($B75-Annex!$B$9/60,$B:$B),2)))))/Annex!$B$8)/1000,IF(Data!$B$2="",0,"-"))</f>
        <v>-0.50666263834774927</v>
      </c>
      <c r="L75" s="50">
        <f>IFERROR((5.670373*10^-8*(N75+273.15)^4+((Annex!$B$5+Annex!$B$6)*(N75-O75)+Annex!$B$7*(N75-INDEX(N:N,IFERROR(MATCH($B75-Annex!$B$9/60,$B:$B),2)))/(60*($B75-INDEX($B:$B,IFERROR(MATCH($B75-Annex!$B$9/60,$B:$B),2)))))/Annex!$B$8)/1000,IF(Data!$B$2="",0,"-"))</f>
        <v>-0.33953632283281909</v>
      </c>
      <c r="M75" s="20">
        <v>20.844000000000001</v>
      </c>
      <c r="N75" s="20">
        <v>21.210999999999999</v>
      </c>
      <c r="O75" s="20">
        <v>35.872</v>
      </c>
      <c r="P75" s="50">
        <f>IFERROR(AVERAGE(INDEX(R:R,IFERROR(MATCH($B75-Annex!$B$4/60,$B:$B),2)):R75),IF(Data!$B$2="",0,"-"))</f>
        <v>0.15928855087573748</v>
      </c>
      <c r="Q75" s="50">
        <f>IFERROR(AVERAGE(INDEX(S:S,IFERROR(MATCH($B75-Annex!$B$4/60,$B:$B),2)):S75),IF(Data!$B$2="",0,"-"))</f>
        <v>0.12519174798304164</v>
      </c>
      <c r="R75" s="50">
        <f>IFERROR((5.670373*10^-8*(T75+273.15)^4+((Annex!$B$5+Annex!$B$6)*(T75-V75)+Annex!$B$7*(T75-INDEX(T:T,IFERROR(MATCH($B75-Annex!$B$9/60,$B:$B),2)))/(60*($B75-INDEX($B:$B,IFERROR(MATCH($B75-Annex!$B$9/60,$B:$B),2)))))/Annex!$B$8)/1000,IF(Data!$B$2="",0,"-"))</f>
        <v>3.0429152638196625E-2</v>
      </c>
      <c r="S75" s="50">
        <f>IFERROR((5.670373*10^-8*(U75+273.15)^4+((Annex!$B$5+Annex!$B$6)*(U75-V75)+Annex!$B$7*(U75-INDEX(U:U,IFERROR(MATCH($B75-Annex!$B$9/60,$B:$B),2)))/(60*($B75-INDEX($B:$B,IFERROR(MATCH($B75-Annex!$B$9/60,$B:$B),2)))))/Annex!$B$8)/1000,IF(Data!$B$2="",0,"-"))</f>
        <v>1.678217226512595E-2</v>
      </c>
      <c r="T75" s="20">
        <v>21.138000000000002</v>
      </c>
      <c r="U75" s="20">
        <v>20.640999999999998</v>
      </c>
      <c r="V75" s="20">
        <v>29.824999999999999</v>
      </c>
      <c r="W75" s="20">
        <v>909.46299999999997</v>
      </c>
      <c r="X75" s="20">
        <v>658.88400000000001</v>
      </c>
      <c r="Y75" s="20">
        <v>420.42</v>
      </c>
      <c r="Z75" s="20">
        <v>286.57499999999999</v>
      </c>
      <c r="AA75" s="20">
        <v>220.72800000000001</v>
      </c>
      <c r="AB75" s="20">
        <v>170.23699999999999</v>
      </c>
      <c r="AC75" s="20">
        <v>160.30600000000001</v>
      </c>
      <c r="AD75" s="20">
        <v>71.340999999999994</v>
      </c>
      <c r="AE75" s="20">
        <v>34.917999999999999</v>
      </c>
      <c r="AF75" s="20">
        <v>25.241</v>
      </c>
      <c r="AG75" s="20">
        <v>106.35599999999999</v>
      </c>
      <c r="AH75" s="20">
        <v>-125.627</v>
      </c>
      <c r="AI75" s="20">
        <v>345.05799999999999</v>
      </c>
    </row>
    <row r="76" spans="1:35" x14ac:dyDescent="0.3">
      <c r="A76" s="5">
        <v>75</v>
      </c>
      <c r="B76" s="19">
        <v>6.8564999965019524</v>
      </c>
      <c r="C76" s="20">
        <v>442.45587899999998</v>
      </c>
      <c r="D76" s="20">
        <v>426.41003599999999</v>
      </c>
      <c r="E76" s="20">
        <v>765.396657</v>
      </c>
      <c r="F76" s="49">
        <f>IFERROR(SUM(C76:E76),IF(Data!$B$2="",0,"-"))</f>
        <v>1634.2625720000001</v>
      </c>
      <c r="G76" s="50">
        <f>IFERROR(F76-Annex!$B$10,IF(Data!$B$2="",0,"-"))</f>
        <v>328.10457200000019</v>
      </c>
      <c r="H76" s="50">
        <f>IFERROR(-14000*(G76-INDEX(G:G,IFERROR(MATCH($B76-Annex!$B$11/60,$B:$B),2)))/(60*($B76-INDEX($B:$B,IFERROR(MATCH($B76-Annex!$B$11/60,$B:$B),2)))),IF(Data!$B$2="",0,"-"))</f>
        <v>93.359896853163391</v>
      </c>
      <c r="I76" s="50">
        <f>IFERROR(AVERAGE(INDEX(K:K,IFERROR(MATCH($B76-Annex!$B$4/60,$B:$B),2)):K76),IF(Data!$B$2="",0,"-"))</f>
        <v>-0.23215112959599513</v>
      </c>
      <c r="J76" s="50">
        <f>IFERROR(AVERAGE(INDEX(L:L,IFERROR(MATCH($B76-Annex!$B$4/60,$B:$B),2)):L76),IF(Data!$B$2="",0,"-"))</f>
        <v>-0.17003485889647196</v>
      </c>
      <c r="K76" s="50">
        <f>IFERROR((5.670373*10^-8*(M76+273.15)^4+((Annex!$B$5+Annex!$B$6)*(M76-O76)+Annex!$B$7*(M76-INDEX(M:M,IFERROR(MATCH($B76-Annex!$B$9/60,$B:$B),2)))/(60*($B76-INDEX($B:$B,IFERROR(MATCH($B76-Annex!$B$9/60,$B:$B),2)))))/Annex!$B$8)/1000,IF(Data!$B$2="",0,"-"))</f>
        <v>-0.46395184549986096</v>
      </c>
      <c r="L76" s="50">
        <f>IFERROR((5.670373*10^-8*(N76+273.15)^4+((Annex!$B$5+Annex!$B$6)*(N76-O76)+Annex!$B$7*(N76-INDEX(N:N,IFERROR(MATCH($B76-Annex!$B$9/60,$B:$B),2)))/(60*($B76-INDEX($B:$B,IFERROR(MATCH($B76-Annex!$B$9/60,$B:$B),2)))))/Annex!$B$8)/1000,IF(Data!$B$2="",0,"-"))</f>
        <v>-0.33028064343583924</v>
      </c>
      <c r="M76" s="20">
        <v>20.991</v>
      </c>
      <c r="N76" s="20">
        <v>21.414000000000001</v>
      </c>
      <c r="O76" s="20">
        <v>37.58</v>
      </c>
      <c r="P76" s="50">
        <f>IFERROR(AVERAGE(INDEX(R:R,IFERROR(MATCH($B76-Annex!$B$4/60,$B:$B),2)):R76),IF(Data!$B$2="",0,"-"))</f>
        <v>0.12674226372528216</v>
      </c>
      <c r="Q76" s="50">
        <f>IFERROR(AVERAGE(INDEX(S:S,IFERROR(MATCH($B76-Annex!$B$4/60,$B:$B),2)):S76),IF(Data!$B$2="",0,"-"))</f>
        <v>9.2033912451966154E-2</v>
      </c>
      <c r="R76" s="50">
        <f>IFERROR((5.670373*10^-8*(T76+273.15)^4+((Annex!$B$5+Annex!$B$6)*(T76-V76)+Annex!$B$7*(T76-INDEX(T:T,IFERROR(MATCH($B76-Annex!$B$9/60,$B:$B),2)))/(60*($B76-INDEX($B:$B,IFERROR(MATCH($B76-Annex!$B$9/60,$B:$B),2)))))/Annex!$B$8)/1000,IF(Data!$B$2="",0,"-"))</f>
        <v>5.3253032955531299E-2</v>
      </c>
      <c r="S76" s="50">
        <f>IFERROR((5.670373*10^-8*(U76+273.15)^4+((Annex!$B$5+Annex!$B$6)*(U76-V76)+Annex!$B$7*(U76-INDEX(U:U,IFERROR(MATCH($B76-Annex!$B$9/60,$B:$B),2)))/(60*($B76-INDEX($B:$B,IFERROR(MATCH($B76-Annex!$B$9/60,$B:$B),2)))))/Annex!$B$8)/1000,IF(Data!$B$2="",0,"-"))</f>
        <v>1.0956518832163226E-2</v>
      </c>
      <c r="T76" s="20">
        <v>21.34</v>
      </c>
      <c r="U76" s="20">
        <v>20.806999999999999</v>
      </c>
      <c r="V76" s="20">
        <v>30.68</v>
      </c>
      <c r="W76" s="20">
        <v>925.63</v>
      </c>
      <c r="X76" s="20">
        <v>696.19899999999996</v>
      </c>
      <c r="Y76" s="20">
        <v>427.49599999999998</v>
      </c>
      <c r="Z76" s="20">
        <v>286.54000000000002</v>
      </c>
      <c r="AA76" s="20">
        <v>213.72399999999999</v>
      </c>
      <c r="AB76" s="20">
        <v>170.32900000000001</v>
      </c>
      <c r="AC76" s="20">
        <v>161.64500000000001</v>
      </c>
      <c r="AD76" s="20">
        <v>77.435000000000002</v>
      </c>
      <c r="AE76" s="20">
        <v>36.231999999999999</v>
      </c>
      <c r="AF76" s="20">
        <v>25.658999999999999</v>
      </c>
      <c r="AG76" s="20">
        <v>286.30799999999999</v>
      </c>
      <c r="AH76" s="20">
        <v>-69.5</v>
      </c>
      <c r="AI76" s="20">
        <v>193.58699999999999</v>
      </c>
    </row>
    <row r="77" spans="1:35" x14ac:dyDescent="0.3">
      <c r="A77" s="5">
        <v>76</v>
      </c>
      <c r="B77" s="19">
        <v>6.9414999964646995</v>
      </c>
      <c r="C77" s="20">
        <v>442.41636399999999</v>
      </c>
      <c r="D77" s="20">
        <v>426.33176600000002</v>
      </c>
      <c r="E77" s="20">
        <v>765.38571100000001</v>
      </c>
      <c r="F77" s="49">
        <f>IFERROR(SUM(C77:E77),IF(Data!$B$2="",0,"-"))</f>
        <v>1634.1338409999998</v>
      </c>
      <c r="G77" s="50">
        <f>IFERROR(F77-Annex!$B$10,IF(Data!$B$2="",0,"-"))</f>
        <v>327.97584099999995</v>
      </c>
      <c r="H77" s="50">
        <f>IFERROR(-14000*(G77-INDEX(G:G,IFERROR(MATCH($B77-Annex!$B$11/60,$B:$B),2)))/(60*($B77-INDEX($B:$B,IFERROR(MATCH($B77-Annex!$B$11/60,$B:$B),2)))),IF(Data!$B$2="",0,"-"))</f>
        <v>131.85464913813814</v>
      </c>
      <c r="I77" s="50">
        <f>IFERROR(AVERAGE(INDEX(K:K,IFERROR(MATCH($B77-Annex!$B$4/60,$B:$B),2)):K77),IF(Data!$B$2="",0,"-"))</f>
        <v>-0.2864705797272652</v>
      </c>
      <c r="J77" s="50">
        <f>IFERROR(AVERAGE(INDEX(L:L,IFERROR(MATCH($B77-Annex!$B$4/60,$B:$B),2)):L77),IF(Data!$B$2="",0,"-"))</f>
        <v>-0.21646560710143894</v>
      </c>
      <c r="K77" s="50">
        <f>IFERROR((5.670373*10^-8*(M77+273.15)^4+((Annex!$B$5+Annex!$B$6)*(M77-O77)+Annex!$B$7*(M77-INDEX(M:M,IFERROR(MATCH($B77-Annex!$B$9/60,$B:$B),2)))/(60*($B77-INDEX($B:$B,IFERROR(MATCH($B77-Annex!$B$9/60,$B:$B),2)))))/Annex!$B$8)/1000,IF(Data!$B$2="",0,"-"))</f>
        <v>-0.45738793244186582</v>
      </c>
      <c r="L77" s="50">
        <f>IFERROR((5.670373*10^-8*(N77+273.15)^4+((Annex!$B$5+Annex!$B$6)*(N77-O77)+Annex!$B$7*(N77-INDEX(N:N,IFERROR(MATCH($B77-Annex!$B$9/60,$B:$B),2)))/(60*($B77-INDEX($B:$B,IFERROR(MATCH($B77-Annex!$B$9/60,$B:$B),2)))))/Annex!$B$8)/1000,IF(Data!$B$2="",0,"-"))</f>
        <v>-0.370824919793036</v>
      </c>
      <c r="M77" s="20">
        <v>21.009</v>
      </c>
      <c r="N77" s="20">
        <v>21.486999999999998</v>
      </c>
      <c r="O77" s="20">
        <v>38.192</v>
      </c>
      <c r="P77" s="50">
        <f>IFERROR(AVERAGE(INDEX(R:R,IFERROR(MATCH($B77-Annex!$B$4/60,$B:$B),2)):R77),IF(Data!$B$2="",0,"-"))</f>
        <v>0.10588013605395133</v>
      </c>
      <c r="Q77" s="50">
        <f>IFERROR(AVERAGE(INDEX(S:S,IFERROR(MATCH($B77-Annex!$B$4/60,$B:$B),2)):S77),IF(Data!$B$2="",0,"-"))</f>
        <v>6.8596866128850839E-2</v>
      </c>
      <c r="R77" s="50">
        <f>IFERROR((5.670373*10^-8*(T77+273.15)^4+((Annex!$B$5+Annex!$B$6)*(T77-V77)+Annex!$B$7*(T77-INDEX(T:T,IFERROR(MATCH($B77-Annex!$B$9/60,$B:$B),2)))/(60*($B77-INDEX($B:$B,IFERROR(MATCH($B77-Annex!$B$9/60,$B:$B),2)))))/Annex!$B$8)/1000,IF(Data!$B$2="",0,"-"))</f>
        <v>4.6068906868202079E-2</v>
      </c>
      <c r="S77" s="50">
        <f>IFERROR((5.670373*10^-8*(U77+273.15)^4+((Annex!$B$5+Annex!$B$6)*(U77-V77)+Annex!$B$7*(U77-INDEX(U:U,IFERROR(MATCH($B77-Annex!$B$9/60,$B:$B),2)))/(60*($B77-INDEX($B:$B,IFERROR(MATCH($B77-Annex!$B$9/60,$B:$B),2)))))/Annex!$B$8)/1000,IF(Data!$B$2="",0,"-"))</f>
        <v>1.5237171420389359E-2</v>
      </c>
      <c r="T77" s="20">
        <v>21.469000000000001</v>
      </c>
      <c r="U77" s="20">
        <v>20.972000000000001</v>
      </c>
      <c r="V77" s="20">
        <v>31.262</v>
      </c>
      <c r="W77" s="20">
        <v>925.22199999999998</v>
      </c>
      <c r="X77" s="20">
        <v>695.03899999999999</v>
      </c>
      <c r="Y77" s="20">
        <v>422.80200000000002</v>
      </c>
      <c r="Z77" s="20">
        <v>257.88900000000001</v>
      </c>
      <c r="AA77" s="20">
        <v>194.066</v>
      </c>
      <c r="AB77" s="20">
        <v>161.535</v>
      </c>
      <c r="AC77" s="20">
        <v>156.12299999999999</v>
      </c>
      <c r="AD77" s="20">
        <v>86.968000000000004</v>
      </c>
      <c r="AE77" s="20">
        <v>37.381999999999998</v>
      </c>
      <c r="AF77" s="20">
        <v>26.114000000000001</v>
      </c>
      <c r="AG77" s="20">
        <v>319.50400000000002</v>
      </c>
      <c r="AH77" s="20">
        <v>9.8999999999999993E+37</v>
      </c>
      <c r="AI77" s="20">
        <v>349.68299999999999</v>
      </c>
    </row>
    <row r="78" spans="1:35" x14ac:dyDescent="0.3">
      <c r="A78" s="5">
        <v>77</v>
      </c>
      <c r="B78" s="19">
        <v>7.0309999992605299</v>
      </c>
      <c r="C78" s="20">
        <v>442.434865</v>
      </c>
      <c r="D78" s="20">
        <v>426.28296499999999</v>
      </c>
      <c r="E78" s="20">
        <v>765.34781799999996</v>
      </c>
      <c r="F78" s="49">
        <f>IFERROR(SUM(C78:E78),IF(Data!$B$2="",0,"-"))</f>
        <v>1634.065648</v>
      </c>
      <c r="G78" s="50">
        <f>IFERROR(F78-Annex!$B$10,IF(Data!$B$2="",0,"-"))</f>
        <v>327.90764800000011</v>
      </c>
      <c r="H78" s="50">
        <f>IFERROR(-14000*(G78-INDEX(G:G,IFERROR(MATCH($B78-Annex!$B$11/60,$B:$B),2)))/(60*($B78-INDEX($B:$B,IFERROR(MATCH($B78-Annex!$B$11/60,$B:$B),2)))),IF(Data!$B$2="",0,"-"))</f>
        <v>126.99043374146045</v>
      </c>
      <c r="I78" s="50">
        <f>IFERROR(AVERAGE(INDEX(K:K,IFERROR(MATCH($B78-Annex!$B$4/60,$B:$B),2)):K78),IF(Data!$B$2="",0,"-"))</f>
        <v>-0.34870696296212916</v>
      </c>
      <c r="J78" s="50">
        <f>IFERROR(AVERAGE(INDEX(L:L,IFERROR(MATCH($B78-Annex!$B$4/60,$B:$B),2)):L78),IF(Data!$B$2="",0,"-"))</f>
        <v>-0.27561157597095998</v>
      </c>
      <c r="K78" s="50">
        <f>IFERROR((5.670373*10^-8*(M78+273.15)^4+((Annex!$B$5+Annex!$B$6)*(M78-O78)+Annex!$B$7*(M78-INDEX(M:M,IFERROR(MATCH($B78-Annex!$B$9/60,$B:$B),2)))/(60*($B78-INDEX($B:$B,IFERROR(MATCH($B78-Annex!$B$9/60,$B:$B),2)))))/Annex!$B$8)/1000,IF(Data!$B$2="",0,"-"))</f>
        <v>-0.36698351368535786</v>
      </c>
      <c r="L78" s="50">
        <f>IFERROR((5.670373*10^-8*(N78+273.15)^4+((Annex!$B$5+Annex!$B$6)*(N78-O78)+Annex!$B$7*(N78-INDEX(N:N,IFERROR(MATCH($B78-Annex!$B$9/60,$B:$B),2)))/(60*($B78-INDEX($B:$B,IFERROR(MATCH($B78-Annex!$B$9/60,$B:$B),2)))))/Annex!$B$8)/1000,IF(Data!$B$2="",0,"-"))</f>
        <v>-0.42356717498300972</v>
      </c>
      <c r="M78" s="20">
        <v>21.395</v>
      </c>
      <c r="N78" s="20">
        <v>21.670999999999999</v>
      </c>
      <c r="O78" s="20">
        <v>39.107999999999997</v>
      </c>
      <c r="P78" s="50">
        <f>IFERROR(AVERAGE(INDEX(R:R,IFERROR(MATCH($B78-Annex!$B$4/60,$B:$B),2)):R78),IF(Data!$B$2="",0,"-"))</f>
        <v>8.2772207389375893E-2</v>
      </c>
      <c r="Q78" s="50">
        <f>IFERROR(AVERAGE(INDEX(S:S,IFERROR(MATCH($B78-Annex!$B$4/60,$B:$B),2)):S78),IF(Data!$B$2="",0,"-"))</f>
        <v>4.8915663357975932E-2</v>
      </c>
      <c r="R78" s="50">
        <f>IFERROR((5.670373*10^-8*(T78+273.15)^4+((Annex!$B$5+Annex!$B$6)*(T78-V78)+Annex!$B$7*(T78-INDEX(T:T,IFERROR(MATCH($B78-Annex!$B$9/60,$B:$B),2)))/(60*($B78-INDEX($B:$B,IFERROR(MATCH($B78-Annex!$B$9/60,$B:$B),2)))))/Annex!$B$8)/1000,IF(Data!$B$2="",0,"-"))</f>
        <v>3.3125129243837877E-2</v>
      </c>
      <c r="S78" s="50">
        <f>IFERROR((5.670373*10^-8*(U78+273.15)^4+((Annex!$B$5+Annex!$B$6)*(U78-V78)+Annex!$B$7*(U78-INDEX(U:U,IFERROR(MATCH($B78-Annex!$B$9/60,$B:$B),2)))/(60*($B78-INDEX($B:$B,IFERROR(MATCH($B78-Annex!$B$9/60,$B:$B),2)))))/Annex!$B$8)/1000,IF(Data!$B$2="",0,"-"))</f>
        <v>-1.0653884830228151E-2</v>
      </c>
      <c r="T78" s="20">
        <v>21.745000000000001</v>
      </c>
      <c r="U78" s="20">
        <v>21.193000000000001</v>
      </c>
      <c r="V78" s="20">
        <v>32.39</v>
      </c>
      <c r="W78" s="20">
        <v>917.83199999999999</v>
      </c>
      <c r="X78" s="20">
        <v>682.75</v>
      </c>
      <c r="Y78" s="20">
        <v>427.113</v>
      </c>
      <c r="Z78" s="20">
        <v>298.37</v>
      </c>
      <c r="AA78" s="20">
        <v>213.429</v>
      </c>
      <c r="AB78" s="20">
        <v>176.27600000000001</v>
      </c>
      <c r="AC78" s="20">
        <v>169.77699999999999</v>
      </c>
      <c r="AD78" s="20">
        <v>95.617999999999995</v>
      </c>
      <c r="AE78" s="20">
        <v>38.389000000000003</v>
      </c>
      <c r="AF78" s="20">
        <v>26.605</v>
      </c>
      <c r="AG78" s="20">
        <v>15.106</v>
      </c>
      <c r="AH78" s="20">
        <v>127.21599999999999</v>
      </c>
      <c r="AI78" s="20">
        <v>131.02199999999999</v>
      </c>
    </row>
    <row r="79" spans="1:35" x14ac:dyDescent="0.3">
      <c r="A79" s="5">
        <v>78</v>
      </c>
      <c r="B79" s="19">
        <v>7.1213333308696747</v>
      </c>
      <c r="C79" s="20">
        <v>442.36844300000001</v>
      </c>
      <c r="D79" s="20">
        <v>426.334292</v>
      </c>
      <c r="E79" s="20">
        <v>765.20721300000002</v>
      </c>
      <c r="F79" s="49">
        <f>IFERROR(SUM(C79:E79),IF(Data!$B$2="",0,"-"))</f>
        <v>1633.909948</v>
      </c>
      <c r="G79" s="50">
        <f>IFERROR(F79-Annex!$B$10,IF(Data!$B$2="",0,"-"))</f>
        <v>327.75194800000008</v>
      </c>
      <c r="H79" s="50">
        <f>IFERROR(-14000*(G79-INDEX(G:G,IFERROR(MATCH($B79-Annex!$B$11/60,$B:$B),2)))/(60*($B79-INDEX($B:$B,IFERROR(MATCH($B79-Annex!$B$11/60,$B:$B),2)))),IF(Data!$B$2="",0,"-"))</f>
        <v>161.7163374953191</v>
      </c>
      <c r="I79" s="50">
        <f>IFERROR(AVERAGE(INDEX(K:K,IFERROR(MATCH($B79-Annex!$B$4/60,$B:$B),2)):K79),IF(Data!$B$2="",0,"-"))</f>
        <v>-0.42130039440271549</v>
      </c>
      <c r="J79" s="50">
        <f>IFERROR(AVERAGE(INDEX(L:L,IFERROR(MATCH($B79-Annex!$B$4/60,$B:$B),2)):L79),IF(Data!$B$2="",0,"-"))</f>
        <v>-0.33471156662506069</v>
      </c>
      <c r="K79" s="50">
        <f>IFERROR((5.670373*10^-8*(M79+273.15)^4+((Annex!$B$5+Annex!$B$6)*(M79-O79)+Annex!$B$7*(M79-INDEX(M:M,IFERROR(MATCH($B79-Annex!$B$9/60,$B:$B),2)))/(60*($B79-INDEX($B:$B,IFERROR(MATCH($B79-Annex!$B$9/60,$B:$B),2)))))/Annex!$B$8)/1000,IF(Data!$B$2="",0,"-"))</f>
        <v>-0.65911221985436286</v>
      </c>
      <c r="L79" s="50">
        <f>IFERROR((5.670373*10^-8*(N79+273.15)^4+((Annex!$B$5+Annex!$B$6)*(N79-O79)+Annex!$B$7*(N79-INDEX(N:N,IFERROR(MATCH($B79-Annex!$B$9/60,$B:$B),2)))/(60*($B79-INDEX($B:$B,IFERROR(MATCH($B79-Annex!$B$9/60,$B:$B),2)))))/Annex!$B$8)/1000,IF(Data!$B$2="",0,"-"))</f>
        <v>-0.52850969668609082</v>
      </c>
      <c r="M79" s="20">
        <v>21.082999999999998</v>
      </c>
      <c r="N79" s="20">
        <v>21.745000000000001</v>
      </c>
      <c r="O79" s="20">
        <v>40.996000000000002</v>
      </c>
      <c r="P79" s="50">
        <f>IFERROR(AVERAGE(INDEX(R:R,IFERROR(MATCH($B79-Annex!$B$4/60,$B:$B),2)):R79),IF(Data!$B$2="",0,"-"))</f>
        <v>6.3210501512221504E-2</v>
      </c>
      <c r="Q79" s="50">
        <f>IFERROR(AVERAGE(INDEX(S:S,IFERROR(MATCH($B79-Annex!$B$4/60,$B:$B),2)):S79),IF(Data!$B$2="",0,"-"))</f>
        <v>2.6261612112240013E-2</v>
      </c>
      <c r="R79" s="50">
        <f>IFERROR((5.670373*10^-8*(T79+273.15)^4+((Annex!$B$5+Annex!$B$6)*(T79-V79)+Annex!$B$7*(T79-INDEX(T:T,IFERROR(MATCH($B79-Annex!$B$9/60,$B:$B),2)))/(60*($B79-INDEX($B:$B,IFERROR(MATCH($B79-Annex!$B$9/60,$B:$B),2)))))/Annex!$B$8)/1000,IF(Data!$B$2="",0,"-"))</f>
        <v>2.7241636353016702E-2</v>
      </c>
      <c r="S79" s="50">
        <f>IFERROR((5.670373*10^-8*(U79+273.15)^4+((Annex!$B$5+Annex!$B$6)*(U79-V79)+Annex!$B$7*(U79-INDEX(U:U,IFERROR(MATCH($B79-Annex!$B$9/60,$B:$B),2)))/(60*($B79-INDEX($B:$B,IFERROR(MATCH($B79-Annex!$B$9/60,$B:$B),2)))))/Annex!$B$8)/1000,IF(Data!$B$2="",0,"-"))</f>
        <v>-5.3526186145592132E-2</v>
      </c>
      <c r="T79" s="20">
        <v>21.91</v>
      </c>
      <c r="U79" s="20">
        <v>21.321999999999999</v>
      </c>
      <c r="V79" s="20">
        <v>32.881</v>
      </c>
      <c r="W79" s="20">
        <v>911.95699999999999</v>
      </c>
      <c r="X79" s="20">
        <v>689.92499999999995</v>
      </c>
      <c r="Y79" s="20">
        <v>396.26499999999999</v>
      </c>
      <c r="Z79" s="20">
        <v>247.33600000000001</v>
      </c>
      <c r="AA79" s="20">
        <v>188.298</v>
      </c>
      <c r="AB79" s="20">
        <v>162.58000000000001</v>
      </c>
      <c r="AC79" s="20">
        <v>167.66</v>
      </c>
      <c r="AD79" s="20">
        <v>103.105</v>
      </c>
      <c r="AE79" s="20">
        <v>39.648000000000003</v>
      </c>
      <c r="AF79" s="20">
        <v>27.06</v>
      </c>
      <c r="AG79" s="20">
        <v>140.25200000000001</v>
      </c>
      <c r="AH79" s="20">
        <v>-150.916</v>
      </c>
      <c r="AI79" s="20">
        <v>301.71199999999999</v>
      </c>
    </row>
    <row r="80" spans="1:35" x14ac:dyDescent="0.3">
      <c r="A80" s="5">
        <v>79</v>
      </c>
      <c r="B80" s="19">
        <v>7.2111666609998792</v>
      </c>
      <c r="C80" s="20">
        <v>442.568533</v>
      </c>
      <c r="D80" s="20">
        <v>426.22405900000001</v>
      </c>
      <c r="E80" s="20">
        <v>765.18616699999995</v>
      </c>
      <c r="F80" s="49">
        <f>IFERROR(SUM(C80:E80),IF(Data!$B$2="",0,"-"))</f>
        <v>1633.9787590000001</v>
      </c>
      <c r="G80" s="50">
        <f>IFERROR(F80-Annex!$B$10,IF(Data!$B$2="",0,"-"))</f>
        <v>327.82075900000018</v>
      </c>
      <c r="H80" s="50">
        <f>IFERROR(-14000*(G80-INDEX(G:G,IFERROR(MATCH($B80-Annex!$B$11/60,$B:$B),2)))/(60*($B80-INDEX($B:$B,IFERROR(MATCH($B80-Annex!$B$11/60,$B:$B),2)))),IF(Data!$B$2="",0,"-"))</f>
        <v>131.3008248996673</v>
      </c>
      <c r="I80" s="50">
        <f>IFERROR(AVERAGE(INDEX(K:K,IFERROR(MATCH($B80-Annex!$B$4/60,$B:$B),2)):K80),IF(Data!$B$2="",0,"-"))</f>
        <v>-0.48271099250090338</v>
      </c>
      <c r="J80" s="50">
        <f>IFERROR(AVERAGE(INDEX(L:L,IFERROR(MATCH($B80-Annex!$B$4/60,$B:$B),2)):L80),IF(Data!$B$2="",0,"-"))</f>
        <v>-0.38143551495123312</v>
      </c>
      <c r="K80" s="50">
        <f>IFERROR((5.670373*10^-8*(M80+273.15)^4+((Annex!$B$5+Annex!$B$6)*(M80-O80)+Annex!$B$7*(M80-INDEX(M:M,IFERROR(MATCH($B80-Annex!$B$9/60,$B:$B),2)))/(60*($B80-INDEX($B:$B,IFERROR(MATCH($B80-Annex!$B$9/60,$B:$B),2)))))/Annex!$B$8)/1000,IF(Data!$B$2="",0,"-"))</f>
        <v>-0.61813760059339073</v>
      </c>
      <c r="L80" s="50">
        <f>IFERROR((5.670373*10^-8*(N80+273.15)^4+((Annex!$B$5+Annex!$B$6)*(N80-O80)+Annex!$B$7*(N80-INDEX(N:N,IFERROR(MATCH($B80-Annex!$B$9/60,$B:$B),2)))/(60*($B80-INDEX($B:$B,IFERROR(MATCH($B80-Annex!$B$9/60,$B:$B),2)))))/Annex!$B$8)/1000,IF(Data!$B$2="",0,"-"))</f>
        <v>-0.46024112485606172</v>
      </c>
      <c r="M80" s="20">
        <v>21.477</v>
      </c>
      <c r="N80" s="20">
        <v>22.01</v>
      </c>
      <c r="O80" s="20">
        <v>40.770000000000003</v>
      </c>
      <c r="P80" s="50">
        <f>IFERROR(AVERAGE(INDEX(R:R,IFERROR(MATCH($B80-Annex!$B$4/60,$B:$B),2)):R80),IF(Data!$B$2="",0,"-"))</f>
        <v>4.1954208464241048E-2</v>
      </c>
      <c r="Q80" s="50">
        <f>IFERROR(AVERAGE(INDEX(S:S,IFERROR(MATCH($B80-Annex!$B$4/60,$B:$B),2)):S80),IF(Data!$B$2="",0,"-"))</f>
        <v>2.3141473861369452E-3</v>
      </c>
      <c r="R80" s="50">
        <f>IFERROR((5.670373*10^-8*(T80+273.15)^4+((Annex!$B$5+Annex!$B$6)*(T80-V80)+Annex!$B$7*(T80-INDEX(T:T,IFERROR(MATCH($B80-Annex!$B$9/60,$B:$B),2)))/(60*($B80-INDEX($B:$B,IFERROR(MATCH($B80-Annex!$B$9/60,$B:$B),2)))))/Annex!$B$8)/1000,IF(Data!$B$2="",0,"-"))</f>
        <v>3.392862896024553E-4</v>
      </c>
      <c r="S80" s="50">
        <f>IFERROR((5.670373*10^-8*(U80+273.15)^4+((Annex!$B$5+Annex!$B$6)*(U80-V80)+Annex!$B$7*(U80-INDEX(U:U,IFERROR(MATCH($B80-Annex!$B$9/60,$B:$B),2)))/(60*($B80-INDEX($B:$B,IFERROR(MATCH($B80-Annex!$B$9/60,$B:$B),2)))))/Annex!$B$8)/1000,IF(Data!$B$2="",0,"-"))</f>
        <v>-4.3238400112120476E-2</v>
      </c>
      <c r="T80" s="20">
        <v>22.193000000000001</v>
      </c>
      <c r="U80" s="20">
        <v>21.623999999999999</v>
      </c>
      <c r="V80" s="20">
        <v>33.725000000000001</v>
      </c>
      <c r="W80" s="20">
        <v>882.33699999999999</v>
      </c>
      <c r="X80" s="20">
        <v>645.07600000000002</v>
      </c>
      <c r="Y80" s="20">
        <v>412.42099999999999</v>
      </c>
      <c r="Z80" s="20">
        <v>244.17</v>
      </c>
      <c r="AA80" s="20">
        <v>185.392</v>
      </c>
      <c r="AB80" s="20">
        <v>155.36099999999999</v>
      </c>
      <c r="AC80" s="20">
        <v>164.92500000000001</v>
      </c>
      <c r="AD80" s="20">
        <v>110.883</v>
      </c>
      <c r="AE80" s="20">
        <v>40.158999999999999</v>
      </c>
      <c r="AF80" s="20">
        <v>27.523</v>
      </c>
      <c r="AG80" s="20">
        <v>58.256999999999998</v>
      </c>
      <c r="AH80" s="20">
        <v>-1.673</v>
      </c>
      <c r="AI80" s="20">
        <v>26.922000000000001</v>
      </c>
    </row>
    <row r="81" spans="1:35" x14ac:dyDescent="0.3">
      <c r="A81" s="5">
        <v>80</v>
      </c>
      <c r="B81" s="19">
        <v>7.3005000001285225</v>
      </c>
      <c r="C81" s="20">
        <v>442.53070700000001</v>
      </c>
      <c r="D81" s="20">
        <v>426.28211900000002</v>
      </c>
      <c r="E81" s="20">
        <v>765.12217399999997</v>
      </c>
      <c r="F81" s="49">
        <f>IFERROR(SUM(C81:E81),IF(Data!$B$2="",0,"-"))</f>
        <v>1633.9349999999999</v>
      </c>
      <c r="G81" s="50">
        <f>IFERROR(F81-Annex!$B$10,IF(Data!$B$2="",0,"-"))</f>
        <v>327.77700000000004</v>
      </c>
      <c r="H81" s="50">
        <f>IFERROR(-14000*(G81-INDEX(G:G,IFERROR(MATCH($B81-Annex!$B$11/60,$B:$B),2)))/(60*($B81-INDEX($B:$B,IFERROR(MATCH($B81-Annex!$B$11/60,$B:$B),2)))),IF(Data!$B$2="",0,"-"))</f>
        <v>131.92854740562856</v>
      </c>
      <c r="I81" s="50">
        <f>IFERROR(AVERAGE(INDEX(K:K,IFERROR(MATCH($B81-Annex!$B$4/60,$B:$B),2)):K81),IF(Data!$B$2="",0,"-"))</f>
        <v>-0.49206915458659356</v>
      </c>
      <c r="J81" s="50">
        <f>IFERROR(AVERAGE(INDEX(L:L,IFERROR(MATCH($B81-Annex!$B$4/60,$B:$B),2)):L81),IF(Data!$B$2="",0,"-"))</f>
        <v>-0.4094470129969156</v>
      </c>
      <c r="K81" s="50">
        <f>IFERROR((5.670373*10^-8*(M81+273.15)^4+((Annex!$B$5+Annex!$B$6)*(M81-O81)+Annex!$B$7*(M81-INDEX(M:M,IFERROR(MATCH($B81-Annex!$B$9/60,$B:$B),2)))/(60*($B81-INDEX($B:$B,IFERROR(MATCH($B81-Annex!$B$9/60,$B:$B),2)))))/Annex!$B$8)/1000,IF(Data!$B$2="",0,"-"))</f>
        <v>-0.37224833168356747</v>
      </c>
      <c r="L81" s="50">
        <f>IFERROR((5.670373*10^-8*(N81+273.15)^4+((Annex!$B$5+Annex!$B$6)*(N81-O81)+Annex!$B$7*(N81-INDEX(N:N,IFERROR(MATCH($B81-Annex!$B$9/60,$B:$B),2)))/(60*($B81-INDEX($B:$B,IFERROR(MATCH($B81-Annex!$B$9/60,$B:$B),2)))))/Annex!$B$8)/1000,IF(Data!$B$2="",0,"-"))</f>
        <v>-0.41316920839155241</v>
      </c>
      <c r="M81" s="20">
        <v>21.698</v>
      </c>
      <c r="N81" s="20">
        <v>22.210999999999999</v>
      </c>
      <c r="O81" s="20">
        <v>41.274000000000001</v>
      </c>
      <c r="P81" s="50">
        <f>IFERROR(AVERAGE(INDEX(R:R,IFERROR(MATCH($B81-Annex!$B$4/60,$B:$B),2)):R81),IF(Data!$B$2="",0,"-"))</f>
        <v>3.2377486292235413E-2</v>
      </c>
      <c r="Q81" s="50">
        <f>IFERROR(AVERAGE(INDEX(S:S,IFERROR(MATCH($B81-Annex!$B$4/60,$B:$B),2)):S81),IF(Data!$B$2="",0,"-"))</f>
        <v>-1.3341114443309373E-2</v>
      </c>
      <c r="R81" s="50">
        <f>IFERROR((5.670373*10^-8*(T81+273.15)^4+((Annex!$B$5+Annex!$B$6)*(T81-V81)+Annex!$B$7*(T81-INDEX(T:T,IFERROR(MATCH($B81-Annex!$B$9/60,$B:$B),2)))/(60*($B81-INDEX($B:$B,IFERROR(MATCH($B81-Annex!$B$9/60,$B:$B),2)))))/Annex!$B$8)/1000,IF(Data!$B$2="",0,"-"))</f>
        <v>3.6185259697260844E-2</v>
      </c>
      <c r="S81" s="50">
        <f>IFERROR((5.670373*10^-8*(U81+273.15)^4+((Annex!$B$5+Annex!$B$6)*(U81-V81)+Annex!$B$7*(U81-INDEX(U:U,IFERROR(MATCH($B81-Annex!$B$9/60,$B:$B),2)))/(60*($B81-INDEX($B:$B,IFERROR(MATCH($B81-Annex!$B$9/60,$B:$B),2)))))/Annex!$B$8)/1000,IF(Data!$B$2="",0,"-"))</f>
        <v>-2.8945192532903376E-2</v>
      </c>
      <c r="T81" s="20">
        <v>22.393000000000001</v>
      </c>
      <c r="U81" s="20">
        <v>21.753</v>
      </c>
      <c r="V81" s="20">
        <v>33.634</v>
      </c>
      <c r="W81" s="20">
        <v>889.89800000000002</v>
      </c>
      <c r="X81" s="20">
        <v>667.36599999999999</v>
      </c>
      <c r="Y81" s="20">
        <v>414.476</v>
      </c>
      <c r="Z81" s="20">
        <v>279.40499999999997</v>
      </c>
      <c r="AA81" s="20">
        <v>204.464</v>
      </c>
      <c r="AB81" s="20">
        <v>167.98099999999999</v>
      </c>
      <c r="AC81" s="20">
        <v>171.05500000000001</v>
      </c>
      <c r="AD81" s="20">
        <v>116.693</v>
      </c>
      <c r="AE81" s="20">
        <v>40.86</v>
      </c>
      <c r="AF81" s="20">
        <v>27.814</v>
      </c>
      <c r="AG81" s="20">
        <v>-199.911</v>
      </c>
      <c r="AH81" s="20">
        <v>124.43300000000001</v>
      </c>
      <c r="AI81" s="20">
        <v>77</v>
      </c>
    </row>
    <row r="82" spans="1:35" x14ac:dyDescent="0.3">
      <c r="A82" s="5">
        <v>81</v>
      </c>
      <c r="B82" s="19">
        <v>7.3886666621547192</v>
      </c>
      <c r="C82" s="20">
        <v>442.46680900000001</v>
      </c>
      <c r="D82" s="20">
        <v>426.22321299999999</v>
      </c>
      <c r="E82" s="20">
        <v>765.18868499999996</v>
      </c>
      <c r="F82" s="49">
        <f>IFERROR(SUM(C82:E82),IF(Data!$B$2="",0,"-"))</f>
        <v>1633.8787069999998</v>
      </c>
      <c r="G82" s="50">
        <f>IFERROR(F82-Annex!$B$10,IF(Data!$B$2="",0,"-"))</f>
        <v>327.72070699999995</v>
      </c>
      <c r="H82" s="50">
        <f>IFERROR(-14000*(G82-INDEX(G:G,IFERROR(MATCH($B82-Annex!$B$11/60,$B:$B),2)))/(60*($B82-INDEX($B:$B,IFERROR(MATCH($B82-Annex!$B$11/60,$B:$B),2)))),IF(Data!$B$2="",0,"-"))</f>
        <v>133.30923041800497</v>
      </c>
      <c r="I82" s="50">
        <f>IFERROR(AVERAGE(INDEX(K:K,IFERROR(MATCH($B82-Annex!$B$4/60,$B:$B),2)):K82),IF(Data!$B$2="",0,"-"))</f>
        <v>-0.51969517915819208</v>
      </c>
      <c r="J82" s="50">
        <f>IFERROR(AVERAGE(INDEX(L:L,IFERROR(MATCH($B82-Annex!$B$4/60,$B:$B),2)):L82),IF(Data!$B$2="",0,"-"))</f>
        <v>-0.42720162602554285</v>
      </c>
      <c r="K82" s="50">
        <f>IFERROR((5.670373*10^-8*(M82+273.15)^4+((Annex!$B$5+Annex!$B$6)*(M82-O82)+Annex!$B$7*(M82-INDEX(M:M,IFERROR(MATCH($B82-Annex!$B$9/60,$B:$B),2)))/(60*($B82-INDEX($B:$B,IFERROR(MATCH($B82-Annex!$B$9/60,$B:$B),2)))))/Annex!$B$8)/1000,IF(Data!$B$2="",0,"-"))</f>
        <v>-0.70004481034893884</v>
      </c>
      <c r="L82" s="50">
        <f>IFERROR((5.670373*10^-8*(N82+273.15)^4+((Annex!$B$5+Annex!$B$6)*(N82-O82)+Annex!$B$7*(N82-INDEX(N:N,IFERROR(MATCH($B82-Annex!$B$9/60,$B:$B),2)))/(60*($B82-INDEX($B:$B,IFERROR(MATCH($B82-Annex!$B$9/60,$B:$B),2)))))/Annex!$B$8)/1000,IF(Data!$B$2="",0,"-"))</f>
        <v>-0.46381861403321029</v>
      </c>
      <c r="M82" s="20">
        <v>21.402999999999999</v>
      </c>
      <c r="N82" s="20">
        <v>22.302</v>
      </c>
      <c r="O82" s="20">
        <v>40.787999999999997</v>
      </c>
      <c r="P82" s="50">
        <f>IFERROR(AVERAGE(INDEX(R:R,IFERROR(MATCH($B82-Annex!$B$4/60,$B:$B),2)):R82),IF(Data!$B$2="",0,"-"))</f>
        <v>3.2362692616649362E-2</v>
      </c>
      <c r="Q82" s="50">
        <f>IFERROR(AVERAGE(INDEX(S:S,IFERROR(MATCH($B82-Annex!$B$4/60,$B:$B),2)):S82),IF(Data!$B$2="",0,"-"))</f>
        <v>-2.3352522312103115E-2</v>
      </c>
      <c r="R82" s="50">
        <f>IFERROR((5.670373*10^-8*(T82+273.15)^4+((Annex!$B$5+Annex!$B$6)*(T82-V82)+Annex!$B$7*(T82-INDEX(T:T,IFERROR(MATCH($B82-Annex!$B$9/60,$B:$B),2)))/(60*($B82-INDEX($B:$B,IFERROR(MATCH($B82-Annex!$B$9/60,$B:$B),2)))))/Annex!$B$8)/1000,IF(Data!$B$2="",0,"-"))</f>
        <v>3.0325596909094258E-2</v>
      </c>
      <c r="S82" s="50">
        <f>IFERROR((5.670373*10^-8*(U82+273.15)^4+((Annex!$B$5+Annex!$B$6)*(U82-V82)+Annex!$B$7*(U82-INDEX(U:U,IFERROR(MATCH($B82-Annex!$B$9/60,$B:$B),2)))/(60*($B82-INDEX($B:$B,IFERROR(MATCH($B82-Annex!$B$9/60,$B:$B),2)))))/Annex!$B$8)/1000,IF(Data!$B$2="",0,"-"))</f>
        <v>-5.329768281643027E-2</v>
      </c>
      <c r="T82" s="20">
        <v>22.593</v>
      </c>
      <c r="U82" s="20">
        <v>21.937000000000001</v>
      </c>
      <c r="V82" s="20">
        <v>33.271000000000001</v>
      </c>
      <c r="W82" s="20">
        <v>883.65800000000002</v>
      </c>
      <c r="X82" s="20">
        <v>678.56700000000001</v>
      </c>
      <c r="Y82" s="20">
        <v>420.02800000000002</v>
      </c>
      <c r="Z82" s="20">
        <v>287.637</v>
      </c>
      <c r="AA82" s="20">
        <v>219.80199999999999</v>
      </c>
      <c r="AB82" s="20">
        <v>178.792</v>
      </c>
      <c r="AC82" s="20">
        <v>167.374</v>
      </c>
      <c r="AD82" s="20">
        <v>122.14400000000001</v>
      </c>
      <c r="AE82" s="20">
        <v>41.506999999999998</v>
      </c>
      <c r="AF82" s="20">
        <v>28.013999999999999</v>
      </c>
      <c r="AG82" s="20">
        <v>79.126000000000005</v>
      </c>
      <c r="AH82" s="20">
        <v>-138.34399999999999</v>
      </c>
      <c r="AI82" s="20">
        <v>173.90899999999999</v>
      </c>
    </row>
    <row r="83" spans="1:35" x14ac:dyDescent="0.3">
      <c r="A83" s="5">
        <v>82</v>
      </c>
      <c r="B83" s="19">
        <v>7.4721666681580245</v>
      </c>
      <c r="C83" s="20">
        <v>442.472691</v>
      </c>
      <c r="D83" s="20">
        <v>426.28801700000002</v>
      </c>
      <c r="E83" s="20">
        <v>765.03207899999995</v>
      </c>
      <c r="F83" s="49">
        <f>IFERROR(SUM(C83:E83),IF(Data!$B$2="",0,"-"))</f>
        <v>1633.7927869999999</v>
      </c>
      <c r="G83" s="50">
        <f>IFERROR(F83-Annex!$B$10,IF(Data!$B$2="",0,"-"))</f>
        <v>327.63478699999996</v>
      </c>
      <c r="H83" s="50">
        <f>IFERROR(-14000*(G83-INDEX(G:G,IFERROR(MATCH($B83-Annex!$B$11/60,$B:$B),2)))/(60*($B83-INDEX($B:$B,IFERROR(MATCH($B83-Annex!$B$11/60,$B:$B),2)))),IF(Data!$B$2="",0,"-"))</f>
        <v>126.83809482963754</v>
      </c>
      <c r="I83" s="50">
        <f>IFERROR(AVERAGE(INDEX(K:K,IFERROR(MATCH($B83-Annex!$B$4/60,$B:$B),2)):K83),IF(Data!$B$2="",0,"-"))</f>
        <v>-0.53805767535593729</v>
      </c>
      <c r="J83" s="50">
        <f>IFERROR(AVERAGE(INDEX(L:L,IFERROR(MATCH($B83-Annex!$B$4/60,$B:$B),2)):L83),IF(Data!$B$2="",0,"-"))</f>
        <v>-0.44230203641789384</v>
      </c>
      <c r="K83" s="50">
        <f>IFERROR((5.670373*10^-8*(M83+273.15)^4+((Annex!$B$5+Annex!$B$6)*(M83-O83)+Annex!$B$7*(M83-INDEX(M:M,IFERROR(MATCH($B83-Annex!$B$9/60,$B:$B),2)))/(60*($B83-INDEX($B:$B,IFERROR(MATCH($B83-Annex!$B$9/60,$B:$B),2)))))/Annex!$B$8)/1000,IF(Data!$B$2="",0,"-"))</f>
        <v>-0.59248931888407785</v>
      </c>
      <c r="L83" s="50">
        <f>IFERROR((5.670373*10^-8*(N83+273.15)^4+((Annex!$B$5+Annex!$B$6)*(N83-O83)+Annex!$B$7*(N83-INDEX(N:N,IFERROR(MATCH($B83-Annex!$B$9/60,$B:$B),2)))/(60*($B83-INDEX($B:$B,IFERROR(MATCH($B83-Annex!$B$9/60,$B:$B),2)))))/Annex!$B$8)/1000,IF(Data!$B$2="",0,"-"))</f>
        <v>-0.43598351618229603</v>
      </c>
      <c r="M83" s="20">
        <v>21.808</v>
      </c>
      <c r="N83" s="20">
        <v>22.539000000000001</v>
      </c>
      <c r="O83" s="20">
        <v>40.968000000000004</v>
      </c>
      <c r="P83" s="50">
        <f>IFERROR(AVERAGE(INDEX(R:R,IFERROR(MATCH($B83-Annex!$B$4/60,$B:$B),2)):R83),IF(Data!$B$2="",0,"-"))</f>
        <v>2.6943046031822813E-2</v>
      </c>
      <c r="Q83" s="50">
        <f>IFERROR(AVERAGE(INDEX(S:S,IFERROR(MATCH($B83-Annex!$B$4/60,$B:$B),2)):S83),IF(Data!$B$2="",0,"-"))</f>
        <v>-3.412651448790395E-2</v>
      </c>
      <c r="R83" s="50">
        <f>IFERROR((5.670373*10^-8*(T83+273.15)^4+((Annex!$B$5+Annex!$B$6)*(T83-V83)+Annex!$B$7*(T83-INDEX(T:T,IFERROR(MATCH($B83-Annex!$B$9/60,$B:$B),2)))/(60*($B83-INDEX($B:$B,IFERROR(MATCH($B83-Annex!$B$9/60,$B:$B),2)))))/Annex!$B$8)/1000,IF(Data!$B$2="",0,"-"))</f>
        <v>1.5315506861745461E-2</v>
      </c>
      <c r="S83" s="50">
        <f>IFERROR((5.670373*10^-8*(U83+273.15)^4+((Annex!$B$5+Annex!$B$6)*(U83-V83)+Annex!$B$7*(U83-INDEX(U:U,IFERROR(MATCH($B83-Annex!$B$9/60,$B:$B),2)))/(60*($B83-INDEX($B:$B,IFERROR(MATCH($B83-Annex!$B$9/60,$B:$B),2)))))/Annex!$B$8)/1000,IF(Data!$B$2="",0,"-"))</f>
        <v>-6.4461426398442601E-2</v>
      </c>
      <c r="T83" s="20">
        <v>22.812000000000001</v>
      </c>
      <c r="U83" s="20">
        <v>22.102</v>
      </c>
      <c r="V83" s="20">
        <v>34.070999999999998</v>
      </c>
      <c r="W83" s="20">
        <v>876.14599999999996</v>
      </c>
      <c r="X83" s="20">
        <v>658.12300000000005</v>
      </c>
      <c r="Y83" s="20">
        <v>442.29399999999998</v>
      </c>
      <c r="Z83" s="20">
        <v>301.755</v>
      </c>
      <c r="AA83" s="20">
        <v>211.029</v>
      </c>
      <c r="AB83" s="20">
        <v>171.92099999999999</v>
      </c>
      <c r="AC83" s="20">
        <v>173.04400000000001</v>
      </c>
      <c r="AD83" s="20">
        <v>127.369</v>
      </c>
      <c r="AE83" s="20">
        <v>41.920999999999999</v>
      </c>
      <c r="AF83" s="20">
        <v>28.286999999999999</v>
      </c>
      <c r="AG83" s="20">
        <v>-105.071</v>
      </c>
      <c r="AH83" s="20">
        <v>41.668999999999997</v>
      </c>
      <c r="AI83" s="20">
        <v>145.84299999999999</v>
      </c>
    </row>
    <row r="84" spans="1:35" x14ac:dyDescent="0.3">
      <c r="A84" s="5">
        <v>83</v>
      </c>
      <c r="B84" s="19">
        <v>7.5556666636839509</v>
      </c>
      <c r="C84" s="20">
        <v>442.44662899999997</v>
      </c>
      <c r="D84" s="20">
        <v>426.23836</v>
      </c>
      <c r="E84" s="20">
        <v>764.93272999999999</v>
      </c>
      <c r="F84" s="49">
        <f>IFERROR(SUM(C84:E84),IF(Data!$B$2="",0,"-"))</f>
        <v>1633.6177189999999</v>
      </c>
      <c r="G84" s="50">
        <f>IFERROR(F84-Annex!$B$10,IF(Data!$B$2="",0,"-"))</f>
        <v>327.45971899999995</v>
      </c>
      <c r="H84" s="50">
        <f>IFERROR(-14000*(G84-INDEX(G:G,IFERROR(MATCH($B84-Annex!$B$11/60,$B:$B),2)))/(60*($B84-INDEX($B:$B,IFERROR(MATCH($B84-Annex!$B$11/60,$B:$B),2)))),IF(Data!$B$2="",0,"-"))</f>
        <v>166.88874256811943</v>
      </c>
      <c r="I84" s="50">
        <f>IFERROR(AVERAGE(INDEX(K:K,IFERROR(MATCH($B84-Annex!$B$4/60,$B:$B),2)):K84),IF(Data!$B$2="",0,"-"))</f>
        <v>-0.55724726611123798</v>
      </c>
      <c r="J84" s="50">
        <f>IFERROR(AVERAGE(INDEX(L:L,IFERROR(MATCH($B84-Annex!$B$4/60,$B:$B),2)):L84),IF(Data!$B$2="",0,"-"))</f>
        <v>-0.44629259254232184</v>
      </c>
      <c r="K84" s="50">
        <f>IFERROR((5.670373*10^-8*(M84+273.15)^4+((Annex!$B$5+Annex!$B$6)*(M84-O84)+Annex!$B$7*(M84-INDEX(M:M,IFERROR(MATCH($B84-Annex!$B$9/60,$B:$B),2)))/(60*($B84-INDEX($B:$B,IFERROR(MATCH($B84-Annex!$B$9/60,$B:$B),2)))))/Annex!$B$8)/1000,IF(Data!$B$2="",0,"-"))</f>
        <v>-0.59171506772897009</v>
      </c>
      <c r="L84" s="50">
        <f>IFERROR((5.670373*10^-8*(N84+273.15)^4+((Annex!$B$5+Annex!$B$6)*(N84-O84)+Annex!$B$7*(N84-INDEX(N:N,IFERROR(MATCH($B84-Annex!$B$9/60,$B:$B),2)))/(60*($B84-INDEX($B:$B,IFERROR(MATCH($B84-Annex!$B$9/60,$B:$B),2)))))/Annex!$B$8)/1000,IF(Data!$B$2="",0,"-"))</f>
        <v>-0.39875881266403218</v>
      </c>
      <c r="M84" s="20">
        <v>21.623999999999999</v>
      </c>
      <c r="N84" s="20">
        <v>22.757000000000001</v>
      </c>
      <c r="O84" s="20">
        <v>41.813000000000002</v>
      </c>
      <c r="P84" s="50">
        <f>IFERROR(AVERAGE(INDEX(R:R,IFERROR(MATCH($B84-Annex!$B$4/60,$B:$B),2)):R84),IF(Data!$B$2="",0,"-"))</f>
        <v>2.8047144533121508E-2</v>
      </c>
      <c r="Q84" s="50">
        <f>IFERROR(AVERAGE(INDEX(S:S,IFERROR(MATCH($B84-Annex!$B$4/60,$B:$B),2)):S84),IF(Data!$B$2="",0,"-"))</f>
        <v>-3.5863120971998237E-2</v>
      </c>
      <c r="R84" s="50">
        <f>IFERROR((5.670373*10^-8*(T84+273.15)^4+((Annex!$B$5+Annex!$B$6)*(T84-V84)+Annex!$B$7*(T84-INDEX(T:T,IFERROR(MATCH($B84-Annex!$B$9/60,$B:$B),2)))/(60*($B84-INDEX($B:$B,IFERROR(MATCH($B84-Annex!$B$9/60,$B:$B),2)))))/Annex!$B$8)/1000,IF(Data!$B$2="",0,"-"))</f>
        <v>5.3797596377292964E-2</v>
      </c>
      <c r="S84" s="50">
        <f>IFERROR((5.670373*10^-8*(U84+273.15)^4+((Annex!$B$5+Annex!$B$6)*(U84-V84)+Annex!$B$7*(U84-INDEX(U:U,IFERROR(MATCH($B84-Annex!$B$9/60,$B:$B),2)))/(60*($B84-INDEX($B:$B,IFERROR(MATCH($B84-Annex!$B$9/60,$B:$B),2)))))/Annex!$B$8)/1000,IF(Data!$B$2="",0,"-"))</f>
        <v>3.0809260317293478E-3</v>
      </c>
      <c r="T84" s="20">
        <v>23.047999999999998</v>
      </c>
      <c r="U84" s="20">
        <v>22.375</v>
      </c>
      <c r="V84" s="20">
        <v>34.088999999999999</v>
      </c>
      <c r="W84" s="20">
        <v>891.09100000000001</v>
      </c>
      <c r="X84" s="20">
        <v>706.92399999999998</v>
      </c>
      <c r="Y84" s="20">
        <v>481.89</v>
      </c>
      <c r="Z84" s="20">
        <v>316.94799999999998</v>
      </c>
      <c r="AA84" s="20">
        <v>212.46299999999999</v>
      </c>
      <c r="AB84" s="20">
        <v>169.50899999999999</v>
      </c>
      <c r="AC84" s="20">
        <v>170.02500000000001</v>
      </c>
      <c r="AD84" s="20">
        <v>131.93600000000001</v>
      </c>
      <c r="AE84" s="20">
        <v>42.496000000000002</v>
      </c>
      <c r="AF84" s="20">
        <v>28.722999999999999</v>
      </c>
      <c r="AG84" s="20">
        <v>229.798</v>
      </c>
      <c r="AH84" s="20">
        <v>9.8999999999999993E+37</v>
      </c>
      <c r="AI84" s="20">
        <v>301.20400000000001</v>
      </c>
    </row>
    <row r="85" spans="1:35" x14ac:dyDescent="0.3">
      <c r="A85" s="5">
        <v>84</v>
      </c>
      <c r="B85" s="19">
        <v>7.6536666601896286</v>
      </c>
      <c r="C85" s="20">
        <v>442.46680900000001</v>
      </c>
      <c r="D85" s="20">
        <v>426.17524700000001</v>
      </c>
      <c r="E85" s="20">
        <v>764.99924099999998</v>
      </c>
      <c r="F85" s="49">
        <f>IFERROR(SUM(C85:E85),IF(Data!$B$2="",0,"-"))</f>
        <v>1633.6412970000001</v>
      </c>
      <c r="G85" s="50">
        <f>IFERROR(F85-Annex!$B$10,IF(Data!$B$2="",0,"-"))</f>
        <v>327.48329700000022</v>
      </c>
      <c r="H85" s="50">
        <f>IFERROR(-14000*(G85-INDEX(G:G,IFERROR(MATCH($B85-Annex!$B$11/60,$B:$B),2)))/(60*($B85-INDEX($B:$B,IFERROR(MATCH($B85-Annex!$B$11/60,$B:$B),2)))),IF(Data!$B$2="",0,"-"))</f>
        <v>145.56602395591375</v>
      </c>
      <c r="I85" s="50">
        <f>IFERROR(AVERAGE(INDEX(K:K,IFERROR(MATCH($B85-Annex!$B$4/60,$B:$B),2)):K85),IF(Data!$B$2="",0,"-"))</f>
        <v>-0.58645303642906421</v>
      </c>
      <c r="J85" s="50">
        <f>IFERROR(AVERAGE(INDEX(L:L,IFERROR(MATCH($B85-Annex!$B$4/60,$B:$B),2)):L85),IF(Data!$B$2="",0,"-"))</f>
        <v>-0.44981142241213362</v>
      </c>
      <c r="K85" s="50">
        <f>IFERROR((5.670373*10^-8*(M85+273.15)^4+((Annex!$B$5+Annex!$B$6)*(M85-O85)+Annex!$B$7*(M85-INDEX(M:M,IFERROR(MATCH($B85-Annex!$B$9/60,$B:$B),2)))/(60*($B85-INDEX($B:$B,IFERROR(MATCH($B85-Annex!$B$9/60,$B:$B),2)))))/Annex!$B$8)/1000,IF(Data!$B$2="",0,"-"))</f>
        <v>-0.57142390591014169</v>
      </c>
      <c r="L85" s="50">
        <f>IFERROR((5.670373*10^-8*(N85+273.15)^4+((Annex!$B$5+Annex!$B$6)*(N85-O85)+Annex!$B$7*(N85-INDEX(N:N,IFERROR(MATCH($B85-Annex!$B$9/60,$B:$B),2)))/(60*($B85-INDEX($B:$B,IFERROR(MATCH($B85-Annex!$B$9/60,$B:$B),2)))))/Annex!$B$8)/1000,IF(Data!$B$2="",0,"-"))</f>
        <v>-0.4481989840716924</v>
      </c>
      <c r="M85" s="20">
        <v>22.065000000000001</v>
      </c>
      <c r="N85" s="20">
        <v>22.939</v>
      </c>
      <c r="O85" s="20">
        <v>42.082999999999998</v>
      </c>
      <c r="P85" s="50">
        <f>IFERROR(AVERAGE(INDEX(R:R,IFERROR(MATCH($B85-Annex!$B$4/60,$B:$B),2)):R85),IF(Data!$B$2="",0,"-"))</f>
        <v>3.2499381604068373E-2</v>
      </c>
      <c r="Q85" s="50">
        <f>IFERROR(AVERAGE(INDEX(S:S,IFERROR(MATCH($B85-Annex!$B$4/60,$B:$B),2)):S85),IF(Data!$B$2="",0,"-"))</f>
        <v>-3.9933284056122918E-2</v>
      </c>
      <c r="R85" s="50">
        <f>IFERROR((5.670373*10^-8*(T85+273.15)^4+((Annex!$B$5+Annex!$B$6)*(T85-V85)+Annex!$B$7*(T85-INDEX(T:T,IFERROR(MATCH($B85-Annex!$B$9/60,$B:$B),2)))/(60*($B85-INDEX($B:$B,IFERROR(MATCH($B85-Annex!$B$9/60,$B:$B),2)))))/Annex!$B$8)/1000,IF(Data!$B$2="",0,"-"))</f>
        <v>6.4290788740465926E-2</v>
      </c>
      <c r="S85" s="50">
        <f>IFERROR((5.670373*10^-8*(U85+273.15)^4+((Annex!$B$5+Annex!$B$6)*(U85-V85)+Annex!$B$7*(U85-INDEX(U:U,IFERROR(MATCH($B85-Annex!$B$9/60,$B:$B),2)))/(60*($B85-INDEX($B:$B,IFERROR(MATCH($B85-Annex!$B$9/60,$B:$B),2)))))/Annex!$B$8)/1000,IF(Data!$B$2="",0,"-"))</f>
        <v>-3.9145026419100927E-2</v>
      </c>
      <c r="T85" s="20">
        <v>23.285</v>
      </c>
      <c r="U85" s="20">
        <v>22.466000000000001</v>
      </c>
      <c r="V85" s="20">
        <v>33.979999999999997</v>
      </c>
      <c r="W85" s="20">
        <v>891.40300000000002</v>
      </c>
      <c r="X85" s="20">
        <v>708.827</v>
      </c>
      <c r="Y85" s="20">
        <v>463.49400000000003</v>
      </c>
      <c r="Z85" s="20">
        <v>317.78100000000001</v>
      </c>
      <c r="AA85" s="20">
        <v>209.74100000000001</v>
      </c>
      <c r="AB85" s="20">
        <v>170.54</v>
      </c>
      <c r="AC85" s="20">
        <v>178.239</v>
      </c>
      <c r="AD85" s="20">
        <v>142.48599999999999</v>
      </c>
      <c r="AE85" s="20">
        <v>43.521000000000001</v>
      </c>
      <c r="AF85" s="20">
        <v>28.995999999999999</v>
      </c>
      <c r="AG85" s="20">
        <v>20.061</v>
      </c>
      <c r="AH85" s="20">
        <v>-76.867000000000004</v>
      </c>
      <c r="AI85" s="20">
        <v>250.60900000000001</v>
      </c>
    </row>
    <row r="86" spans="1:35" x14ac:dyDescent="0.3">
      <c r="A86" s="5">
        <v>85</v>
      </c>
      <c r="B86" s="19">
        <v>7.7478333294857293</v>
      </c>
      <c r="C86" s="20">
        <v>442.40460000000002</v>
      </c>
      <c r="D86" s="20">
        <v>426.14411799999999</v>
      </c>
      <c r="E86" s="20">
        <v>764.90915700000005</v>
      </c>
      <c r="F86" s="49">
        <f>IFERROR(SUM(C86:E86),IF(Data!$B$2="",0,"-"))</f>
        <v>1633.4578750000001</v>
      </c>
      <c r="G86" s="50">
        <f>IFERROR(F86-Annex!$B$10,IF(Data!$B$2="",0,"-"))</f>
        <v>327.29987500000016</v>
      </c>
      <c r="H86" s="50">
        <f>IFERROR(-14000*(G86-INDEX(G:G,IFERROR(MATCH($B86-Annex!$B$11/60,$B:$B),2)))/(60*($B86-INDEX($B:$B,IFERROR(MATCH($B86-Annex!$B$11/60,$B:$B),2)))),IF(Data!$B$2="",0,"-"))</f>
        <v>166.82999413188787</v>
      </c>
      <c r="I86" s="50">
        <f>IFERROR(AVERAGE(INDEX(K:K,IFERROR(MATCH($B86-Annex!$B$4/60,$B:$B),2)):K86),IF(Data!$B$2="",0,"-"))</f>
        <v>-0.5771141781151331</v>
      </c>
      <c r="J86" s="50">
        <f>IFERROR(AVERAGE(INDEX(L:L,IFERROR(MATCH($B86-Annex!$B$4/60,$B:$B),2)):L86),IF(Data!$B$2="",0,"-"))</f>
        <v>-0.44937184990212725</v>
      </c>
      <c r="K86" s="50">
        <f>IFERROR((5.670373*10^-8*(M86+273.15)^4+((Annex!$B$5+Annex!$B$6)*(M86-O86)+Annex!$B$7*(M86-INDEX(M:M,IFERROR(MATCH($B86-Annex!$B$9/60,$B:$B),2)))/(60*($B86-INDEX($B:$B,IFERROR(MATCH($B86-Annex!$B$9/60,$B:$B),2)))))/Annex!$B$8)/1000,IF(Data!$B$2="",0,"-"))</f>
        <v>-0.59374021165684465</v>
      </c>
      <c r="L86" s="50">
        <f>IFERROR((5.670373*10^-8*(N86+273.15)^4+((Annex!$B$5+Annex!$B$6)*(N86-O86)+Annex!$B$7*(N86-INDEX(N:N,IFERROR(MATCH($B86-Annex!$B$9/60,$B:$B),2)))/(60*($B86-INDEX($B:$B,IFERROR(MATCH($B86-Annex!$B$9/60,$B:$B),2)))))/Annex!$B$8)/1000,IF(Data!$B$2="",0,"-"))</f>
        <v>-0.52543268911604601</v>
      </c>
      <c r="M86" s="20">
        <v>22.01</v>
      </c>
      <c r="N86" s="20">
        <v>23.138999999999999</v>
      </c>
      <c r="O86" s="20">
        <v>43.341000000000001</v>
      </c>
      <c r="P86" s="50">
        <f>IFERROR(AVERAGE(INDEX(R:R,IFERROR(MATCH($B86-Annex!$B$4/60,$B:$B),2)):R86),IF(Data!$B$2="",0,"-"))</f>
        <v>3.6353747747100429E-2</v>
      </c>
      <c r="Q86" s="50">
        <f>IFERROR(AVERAGE(INDEX(S:S,IFERROR(MATCH($B86-Annex!$B$4/60,$B:$B),2)):S86),IF(Data!$B$2="",0,"-"))</f>
        <v>-3.8574029957943179E-2</v>
      </c>
      <c r="R86" s="50">
        <f>IFERROR((5.670373*10^-8*(T86+273.15)^4+((Annex!$B$5+Annex!$B$6)*(T86-V86)+Annex!$B$7*(T86-INDEX(T:T,IFERROR(MATCH($B86-Annex!$B$9/60,$B:$B),2)))/(60*($B86-INDEX($B:$B,IFERROR(MATCH($B86-Annex!$B$9/60,$B:$B),2)))))/Annex!$B$8)/1000,IF(Data!$B$2="",0,"-"))</f>
        <v>5.4222199354241073E-2</v>
      </c>
      <c r="S86" s="50">
        <f>IFERROR((5.670373*10^-8*(U86+273.15)^4+((Annex!$B$5+Annex!$B$6)*(U86-V86)+Annex!$B$7*(U86-INDEX(U:U,IFERROR(MATCH($B86-Annex!$B$9/60,$B:$B),2)))/(60*($B86-INDEX($B:$B,IFERROR(MATCH($B86-Annex!$B$9/60,$B:$B),2)))))/Annex!$B$8)/1000,IF(Data!$B$2="",0,"-"))</f>
        <v>-4.4011407458333963E-2</v>
      </c>
      <c r="T86" s="20">
        <v>23.556999999999999</v>
      </c>
      <c r="U86" s="20">
        <v>22.774999999999999</v>
      </c>
      <c r="V86" s="20">
        <v>34.526000000000003</v>
      </c>
      <c r="W86" s="20">
        <v>905.07899999999995</v>
      </c>
      <c r="X86" s="20">
        <v>687.91399999999999</v>
      </c>
      <c r="Y86" s="20">
        <v>448.10199999999998</v>
      </c>
      <c r="Z86" s="20">
        <v>304.74200000000002</v>
      </c>
      <c r="AA86" s="20">
        <v>214.982</v>
      </c>
      <c r="AB86" s="20">
        <v>169.85900000000001</v>
      </c>
      <c r="AC86" s="20">
        <v>175.45500000000001</v>
      </c>
      <c r="AD86" s="20">
        <v>150.995</v>
      </c>
      <c r="AE86" s="20">
        <v>44.06</v>
      </c>
      <c r="AF86" s="20">
        <v>29.433</v>
      </c>
      <c r="AG86" s="20">
        <v>308.60500000000002</v>
      </c>
      <c r="AH86" s="20">
        <v>9.8999999999999993E+37</v>
      </c>
      <c r="AI86" s="20">
        <v>143.69</v>
      </c>
    </row>
    <row r="87" spans="1:35" x14ac:dyDescent="0.3">
      <c r="A87" s="5">
        <v>86</v>
      </c>
      <c r="B87" s="19">
        <v>7.8421666624490172</v>
      </c>
      <c r="C87" s="20">
        <v>442.41973200000001</v>
      </c>
      <c r="D87" s="20">
        <v>426.13906600000001</v>
      </c>
      <c r="E87" s="20">
        <v>764.82074399999999</v>
      </c>
      <c r="F87" s="49">
        <f>IFERROR(SUM(C87:E87),IF(Data!$B$2="",0,"-"))</f>
        <v>1633.3795420000001</v>
      </c>
      <c r="G87" s="50">
        <f>IFERROR(F87-Annex!$B$10,IF(Data!$B$2="",0,"-"))</f>
        <v>327.22154200000023</v>
      </c>
      <c r="H87" s="50">
        <f>IFERROR(-14000*(G87-INDEX(G:G,IFERROR(MATCH($B87-Annex!$B$11/60,$B:$B),2)))/(60*($B87-INDEX($B:$B,IFERROR(MATCH($B87-Annex!$B$11/60,$B:$B),2)))),IF(Data!$B$2="",0,"-"))</f>
        <v>199.65180502924551</v>
      </c>
      <c r="I87" s="50">
        <f>IFERROR(AVERAGE(INDEX(K:K,IFERROR(MATCH($B87-Annex!$B$4/60,$B:$B),2)):K87),IF(Data!$B$2="",0,"-"))</f>
        <v>-0.60047058546810406</v>
      </c>
      <c r="J87" s="50">
        <f>IFERROR(AVERAGE(INDEX(L:L,IFERROR(MATCH($B87-Annex!$B$4/60,$B:$B),2)):L87),IF(Data!$B$2="",0,"-"))</f>
        <v>-0.45331778463615563</v>
      </c>
      <c r="K87" s="50">
        <f>IFERROR((5.670373*10^-8*(M87+273.15)^4+((Annex!$B$5+Annex!$B$6)*(M87-O87)+Annex!$B$7*(M87-INDEX(M:M,IFERROR(MATCH($B87-Annex!$B$9/60,$B:$B),2)))/(60*($B87-INDEX($B:$B,IFERROR(MATCH($B87-Annex!$B$9/60,$B:$B),2)))))/Annex!$B$8)/1000,IF(Data!$B$2="",0,"-"))</f>
        <v>-0.78163245206418763</v>
      </c>
      <c r="L87" s="50">
        <f>IFERROR((5.670373*10^-8*(N87+273.15)^4+((Annex!$B$5+Annex!$B$6)*(N87-O87)+Annex!$B$7*(N87-INDEX(N:N,IFERROR(MATCH($B87-Annex!$B$9/60,$B:$B),2)))/(60*($B87-INDEX($B:$B,IFERROR(MATCH($B87-Annex!$B$9/60,$B:$B),2)))))/Annex!$B$8)/1000,IF(Data!$B$2="",0,"-"))</f>
        <v>-0.48786266799426037</v>
      </c>
      <c r="M87" s="20">
        <v>22.047000000000001</v>
      </c>
      <c r="N87" s="20">
        <v>23.376000000000001</v>
      </c>
      <c r="O87" s="20">
        <v>43.448999999999998</v>
      </c>
      <c r="P87" s="50">
        <f>IFERROR(AVERAGE(INDEX(R:R,IFERROR(MATCH($B87-Annex!$B$4/60,$B:$B),2)):R87),IF(Data!$B$2="",0,"-"))</f>
        <v>4.8516730997015318E-2</v>
      </c>
      <c r="Q87" s="50">
        <f>IFERROR(AVERAGE(INDEX(S:S,IFERROR(MATCH($B87-Annex!$B$4/60,$B:$B),2)):S87),IF(Data!$B$2="",0,"-"))</f>
        <v>-2.7458751720801134E-2</v>
      </c>
      <c r="R87" s="50">
        <f>IFERROR((5.670373*10^-8*(T87+273.15)^4+((Annex!$B$5+Annex!$B$6)*(T87-V87)+Annex!$B$7*(T87-INDEX(T:T,IFERROR(MATCH($B87-Annex!$B$9/60,$B:$B),2)))/(60*($B87-INDEX($B:$B,IFERROR(MATCH($B87-Annex!$B$9/60,$B:$B),2)))))/Annex!$B$8)/1000,IF(Data!$B$2="",0,"-"))</f>
        <v>8.5480169039006737E-2</v>
      </c>
      <c r="S87" s="50">
        <f>IFERROR((5.670373*10^-8*(U87+273.15)^4+((Annex!$B$5+Annex!$B$6)*(U87-V87)+Annex!$B$7*(U87-INDEX(U:U,IFERROR(MATCH($B87-Annex!$B$9/60,$B:$B),2)))/(60*($B87-INDEX($B:$B,IFERROR(MATCH($B87-Annex!$B$9/60,$B:$B),2)))))/Annex!$B$8)/1000,IF(Data!$B$2="",0,"-"))</f>
        <v>3.4568547547873835E-2</v>
      </c>
      <c r="T87" s="20">
        <v>23.776</v>
      </c>
      <c r="U87" s="20">
        <v>22.957000000000001</v>
      </c>
      <c r="V87" s="20">
        <v>34.143999999999998</v>
      </c>
      <c r="W87" s="20">
        <v>899.44399999999996</v>
      </c>
      <c r="X87" s="20">
        <v>659.46699999999998</v>
      </c>
      <c r="Y87" s="20">
        <v>427.45100000000002</v>
      </c>
      <c r="Z87" s="20">
        <v>281.04899999999998</v>
      </c>
      <c r="AA87" s="20">
        <v>217.786</v>
      </c>
      <c r="AB87" s="20">
        <v>173.68799999999999</v>
      </c>
      <c r="AC87" s="20">
        <v>175.89699999999999</v>
      </c>
      <c r="AD87" s="20">
        <v>161.63399999999999</v>
      </c>
      <c r="AE87" s="20">
        <v>44.905000000000001</v>
      </c>
      <c r="AF87" s="20">
        <v>29.850999999999999</v>
      </c>
      <c r="AG87" s="20">
        <v>366.08</v>
      </c>
      <c r="AH87" s="20">
        <v>9.8999999999999993E+37</v>
      </c>
      <c r="AI87" s="20">
        <v>288.88600000000002</v>
      </c>
    </row>
    <row r="88" spans="1:35" x14ac:dyDescent="0.3">
      <c r="A88" s="5">
        <v>87</v>
      </c>
      <c r="B88" s="19">
        <v>7.9411666619125754</v>
      </c>
      <c r="C88" s="20">
        <v>442.324725</v>
      </c>
      <c r="D88" s="20">
        <v>426.08184</v>
      </c>
      <c r="E88" s="20">
        <v>764.78286100000003</v>
      </c>
      <c r="F88" s="49">
        <f>IFERROR(SUM(C88:E88),IF(Data!$B$2="",0,"-"))</f>
        <v>1633.1894259999999</v>
      </c>
      <c r="G88" s="50">
        <f>IFERROR(F88-Annex!$B$10,IF(Data!$B$2="",0,"-"))</f>
        <v>327.03142600000001</v>
      </c>
      <c r="H88" s="50">
        <f>IFERROR(-14000*(G88-INDEX(G:G,IFERROR(MATCH($B88-Annex!$B$11/60,$B:$B),2)))/(60*($B88-INDEX($B:$B,IFERROR(MATCH($B88-Annex!$B$11/60,$B:$B),2)))),IF(Data!$B$2="",0,"-"))</f>
        <v>230.85500948679078</v>
      </c>
      <c r="I88" s="50">
        <f>IFERROR(AVERAGE(INDEX(K:K,IFERROR(MATCH($B88-Annex!$B$4/60,$B:$B),2)):K88),IF(Data!$B$2="",0,"-"))</f>
        <v>-0.64417593175688814</v>
      </c>
      <c r="J88" s="50">
        <f>IFERROR(AVERAGE(INDEX(L:L,IFERROR(MATCH($B88-Annex!$B$4/60,$B:$B),2)):L88),IF(Data!$B$2="",0,"-"))</f>
        <v>-0.4665226174927577</v>
      </c>
      <c r="K88" s="50">
        <f>IFERROR((5.670373*10^-8*(M88+273.15)^4+((Annex!$B$5+Annex!$B$6)*(M88-O88)+Annex!$B$7*(M88-INDEX(M:M,IFERROR(MATCH($B88-Annex!$B$9/60,$B:$B),2)))/(60*($B88-INDEX($B:$B,IFERROR(MATCH($B88-Annex!$B$9/60,$B:$B),2)))))/Annex!$B$8)/1000,IF(Data!$B$2="",0,"-"))</f>
        <v>-0.67818575570505668</v>
      </c>
      <c r="L88" s="50">
        <f>IFERROR((5.670373*10^-8*(N88+273.15)^4+((Annex!$B$5+Annex!$B$6)*(N88-O88)+Annex!$B$7*(N88-INDEX(N:N,IFERROR(MATCH($B88-Annex!$B$9/60,$B:$B),2)))/(60*($B88-INDEX($B:$B,IFERROR(MATCH($B88-Annex!$B$9/60,$B:$B),2)))))/Annex!$B$8)/1000,IF(Data!$B$2="",0,"-"))</f>
        <v>-0.50560303838776655</v>
      </c>
      <c r="M88" s="20">
        <v>22.265999999999998</v>
      </c>
      <c r="N88" s="20">
        <v>23.594000000000001</v>
      </c>
      <c r="O88" s="20">
        <v>44.06</v>
      </c>
      <c r="P88" s="50">
        <f>IFERROR(AVERAGE(INDEX(R:R,IFERROR(MATCH($B88-Annex!$B$4/60,$B:$B),2)):R88),IF(Data!$B$2="",0,"-"))</f>
        <v>6.0463375491992058E-2</v>
      </c>
      <c r="Q88" s="50">
        <f>IFERROR(AVERAGE(INDEX(S:S,IFERROR(MATCH($B88-Annex!$B$4/60,$B:$B),2)):S88),IF(Data!$B$2="",0,"-"))</f>
        <v>-1.9845982419954555E-2</v>
      </c>
      <c r="R88" s="50">
        <f>IFERROR((5.670373*10^-8*(T88+273.15)^4+((Annex!$B$5+Annex!$B$6)*(T88-V88)+Annex!$B$7*(T88-INDEX(T:T,IFERROR(MATCH($B88-Annex!$B$9/60,$B:$B),2)))/(60*($B88-INDEX($B:$B,IFERROR(MATCH($B88-Annex!$B$9/60,$B:$B),2)))))/Annex!$B$8)/1000,IF(Data!$B$2="",0,"-"))</f>
        <v>0.11981177116209801</v>
      </c>
      <c r="S88" s="50">
        <f>IFERROR((5.670373*10^-8*(U88+273.15)^4+((Annex!$B$5+Annex!$B$6)*(U88-V88)+Annex!$B$7*(U88-INDEX(U:U,IFERROR(MATCH($B88-Annex!$B$9/60,$B:$B),2)))/(60*($B88-INDEX($B:$B,IFERROR(MATCH($B88-Annex!$B$9/60,$B:$B),2)))))/Annex!$B$8)/1000,IF(Data!$B$2="",0,"-"))</f>
        <v>2.4344192573022668E-2</v>
      </c>
      <c r="T88" s="20">
        <v>24.067</v>
      </c>
      <c r="U88" s="20">
        <v>23.193999999999999</v>
      </c>
      <c r="V88" s="20">
        <v>33.906999999999996</v>
      </c>
      <c r="W88" s="20">
        <v>890.779</v>
      </c>
      <c r="X88" s="20">
        <v>636.24800000000005</v>
      </c>
      <c r="Y88" s="20">
        <v>410.78399999999999</v>
      </c>
      <c r="Z88" s="20">
        <v>286.08300000000003</v>
      </c>
      <c r="AA88" s="20">
        <v>196.434</v>
      </c>
      <c r="AB88" s="20">
        <v>160.93700000000001</v>
      </c>
      <c r="AC88" s="20">
        <v>167.31800000000001</v>
      </c>
      <c r="AD88" s="20">
        <v>198.49799999999999</v>
      </c>
      <c r="AE88" s="20">
        <v>46.326000000000001</v>
      </c>
      <c r="AF88" s="20">
        <v>30.36</v>
      </c>
      <c r="AG88" s="20">
        <v>400.637</v>
      </c>
      <c r="AH88" s="20">
        <v>9.8999999999999993E+37</v>
      </c>
      <c r="AI88" s="20">
        <v>339.255</v>
      </c>
    </row>
    <row r="89" spans="1:35" x14ac:dyDescent="0.3">
      <c r="A89" s="5">
        <v>88</v>
      </c>
      <c r="B89" s="19">
        <v>8.0354999948758632</v>
      </c>
      <c r="C89" s="20">
        <v>442.26924300000002</v>
      </c>
      <c r="D89" s="20">
        <v>426.10960799999998</v>
      </c>
      <c r="E89" s="20">
        <v>764.712131</v>
      </c>
      <c r="F89" s="49">
        <f>IFERROR(SUM(C89:E89),IF(Data!$B$2="",0,"-"))</f>
        <v>1633.0909819999999</v>
      </c>
      <c r="G89" s="50">
        <f>IFERROR(F89-Annex!$B$10,IF(Data!$B$2="",0,"-"))</f>
        <v>326.93298200000004</v>
      </c>
      <c r="H89" s="50">
        <f>IFERROR(-14000*(G89-INDEX(G:G,IFERROR(MATCH($B89-Annex!$B$11/60,$B:$B),2)))/(60*($B89-INDEX($B:$B,IFERROR(MATCH($B89-Annex!$B$11/60,$B:$B),2)))),IF(Data!$B$2="",0,"-"))</f>
        <v>226.40325302079228</v>
      </c>
      <c r="I89" s="50">
        <f>IFERROR(AVERAGE(INDEX(K:K,IFERROR(MATCH($B89-Annex!$B$4/60,$B:$B),2)):K89),IF(Data!$B$2="",0,"-"))</f>
        <v>-0.65077082195972247</v>
      </c>
      <c r="J89" s="50">
        <f>IFERROR(AVERAGE(INDEX(L:L,IFERROR(MATCH($B89-Annex!$B$4/60,$B:$B),2)):L89),IF(Data!$B$2="",0,"-"))</f>
        <v>-0.48307973361704137</v>
      </c>
      <c r="K89" s="50">
        <f>IFERROR((5.670373*10^-8*(M89+273.15)^4+((Annex!$B$5+Annex!$B$6)*(M89-O89)+Annex!$B$7*(M89-INDEX(M:M,IFERROR(MATCH($B89-Annex!$B$9/60,$B:$B),2)))/(60*($B89-INDEX($B:$B,IFERROR(MATCH($B89-Annex!$B$9/60,$B:$B),2)))))/Annex!$B$8)/1000,IF(Data!$B$2="",0,"-"))</f>
        <v>-0.74620904176877889</v>
      </c>
      <c r="L89" s="50">
        <f>IFERROR((5.670373*10^-8*(N89+273.15)^4+((Annex!$B$5+Annex!$B$6)*(N89-O89)+Annex!$B$7*(N89-INDEX(N:N,IFERROR(MATCH($B89-Annex!$B$9/60,$B:$B),2)))/(60*($B89-INDEX($B:$B,IFERROR(MATCH($B89-Annex!$B$9/60,$B:$B),2)))))/Annex!$B$8)/1000,IF(Data!$B$2="",0,"-"))</f>
        <v>-0.57971842690319575</v>
      </c>
      <c r="M89" s="20">
        <v>22.302</v>
      </c>
      <c r="N89" s="20">
        <v>23.794</v>
      </c>
      <c r="O89" s="20">
        <v>45.301000000000002</v>
      </c>
      <c r="P89" s="50">
        <f>IFERROR(AVERAGE(INDEX(R:R,IFERROR(MATCH($B89-Annex!$B$4/60,$B:$B),2)):R89),IF(Data!$B$2="",0,"-"))</f>
        <v>6.5159849404217998E-2</v>
      </c>
      <c r="Q89" s="50">
        <f>IFERROR(AVERAGE(INDEX(S:S,IFERROR(MATCH($B89-Annex!$B$4/60,$B:$B),2)):S89),IF(Data!$B$2="",0,"-"))</f>
        <v>-1.3127026967774685E-2</v>
      </c>
      <c r="R89" s="50">
        <f>IFERROR((5.670373*10^-8*(T89+273.15)^4+((Annex!$B$5+Annex!$B$6)*(T89-V89)+Annex!$B$7*(T89-INDEX(T:T,IFERROR(MATCH($B89-Annex!$B$9/60,$B:$B),2)))/(60*($B89-INDEX($B:$B,IFERROR(MATCH($B89-Annex!$B$9/60,$B:$B),2)))))/Annex!$B$8)/1000,IF(Data!$B$2="",0,"-"))</f>
        <v>6.3200914294675725E-2</v>
      </c>
      <c r="S89" s="50">
        <f>IFERROR((5.670373*10^-8*(U89+273.15)^4+((Annex!$B$5+Annex!$B$6)*(U89-V89)+Annex!$B$7*(U89-INDEX(U:U,IFERROR(MATCH($B89-Annex!$B$9/60,$B:$B),2)))/(60*($B89-INDEX($B:$B,IFERROR(MATCH($B89-Annex!$B$9/60,$B:$B),2)))))/Annex!$B$8)/1000,IF(Data!$B$2="",0,"-"))</f>
        <v>-6.2649946511711503E-3</v>
      </c>
      <c r="T89" s="20">
        <v>24.248999999999999</v>
      </c>
      <c r="U89" s="20">
        <v>23.393999999999998</v>
      </c>
      <c r="V89" s="20">
        <v>34.817</v>
      </c>
      <c r="W89" s="20">
        <v>902.18799999999999</v>
      </c>
      <c r="X89" s="20">
        <v>691.28599999999994</v>
      </c>
      <c r="Y89" s="20">
        <v>449.09</v>
      </c>
      <c r="Z89" s="20">
        <v>298.44799999999998</v>
      </c>
      <c r="AA89" s="20">
        <v>214.39400000000001</v>
      </c>
      <c r="AB89" s="20">
        <v>170.13499999999999</v>
      </c>
      <c r="AC89" s="20">
        <v>182.86600000000001</v>
      </c>
      <c r="AD89" s="20">
        <v>251.46100000000001</v>
      </c>
      <c r="AE89" s="20">
        <v>47.601999999999997</v>
      </c>
      <c r="AF89" s="20">
        <v>30.87</v>
      </c>
      <c r="AG89" s="20">
        <v>487.82600000000002</v>
      </c>
      <c r="AH89" s="20">
        <v>9.8999999999999993E+37</v>
      </c>
      <c r="AI89" s="20">
        <v>408.95499999999998</v>
      </c>
    </row>
    <row r="90" spans="1:35" x14ac:dyDescent="0.3">
      <c r="A90" s="5">
        <v>89</v>
      </c>
      <c r="B90" s="19">
        <v>8.1301666656509042</v>
      </c>
      <c r="C90" s="20">
        <v>442.302031</v>
      </c>
      <c r="D90" s="20">
        <v>426.099513</v>
      </c>
      <c r="E90" s="20">
        <v>764.66161099999999</v>
      </c>
      <c r="F90" s="49">
        <f>IFERROR(SUM(C90:E90),IF(Data!$B$2="",0,"-"))</f>
        <v>1633.0631550000001</v>
      </c>
      <c r="G90" s="50">
        <f>IFERROR(F90-Annex!$B$10,IF(Data!$B$2="",0,"-"))</f>
        <v>326.90515500000015</v>
      </c>
      <c r="H90" s="50">
        <f>IFERROR(-14000*(G90-INDEX(G:G,IFERROR(MATCH($B90-Annex!$B$11/60,$B:$B),2)))/(60*($B90-INDEX($B:$B,IFERROR(MATCH($B90-Annex!$B$11/60,$B:$B),2)))),IF(Data!$B$2="",0,"-"))</f>
        <v>195.85498072004657</v>
      </c>
      <c r="I90" s="50">
        <f>IFERROR(AVERAGE(INDEX(K:K,IFERROR(MATCH($B90-Annex!$B$4/60,$B:$B),2)):K90),IF(Data!$B$2="",0,"-"))</f>
        <v>-0.66773373408416536</v>
      </c>
      <c r="J90" s="50">
        <f>IFERROR(AVERAGE(INDEX(L:L,IFERROR(MATCH($B90-Annex!$B$4/60,$B:$B),2)):L90),IF(Data!$B$2="",0,"-"))</f>
        <v>-0.50512997017555938</v>
      </c>
      <c r="K90" s="50">
        <f>IFERROR((5.670373*10^-8*(M90+273.15)^4+((Annex!$B$5+Annex!$B$6)*(M90-O90)+Annex!$B$7*(M90-INDEX(M:M,IFERROR(MATCH($B90-Annex!$B$9/60,$B:$B),2)))/(60*($B90-INDEX($B:$B,IFERROR(MATCH($B90-Annex!$B$9/60,$B:$B),2)))))/Annex!$B$8)/1000,IF(Data!$B$2="",0,"-"))</f>
        <v>-0.7112297037551778</v>
      </c>
      <c r="L90" s="50">
        <f>IFERROR((5.670373*10^-8*(N90+273.15)^4+((Annex!$B$5+Annex!$B$6)*(N90-O90)+Annex!$B$7*(N90-INDEX(N:N,IFERROR(MATCH($B90-Annex!$B$9/60,$B:$B),2)))/(60*($B90-INDEX($B:$B,IFERROR(MATCH($B90-Annex!$B$9/60,$B:$B),2)))))/Annex!$B$8)/1000,IF(Data!$B$2="",0,"-"))</f>
        <v>-0.59033517209192199</v>
      </c>
      <c r="M90" s="20">
        <v>22.757000000000001</v>
      </c>
      <c r="N90" s="20">
        <v>24.158000000000001</v>
      </c>
      <c r="O90" s="20">
        <v>47.170999999999999</v>
      </c>
      <c r="P90" s="50">
        <f>IFERROR(AVERAGE(INDEX(R:R,IFERROR(MATCH($B90-Annex!$B$4/60,$B:$B),2)):R90),IF(Data!$B$2="",0,"-"))</f>
        <v>7.2127767895791992E-2</v>
      </c>
      <c r="Q90" s="50">
        <f>IFERROR(AVERAGE(INDEX(S:S,IFERROR(MATCH($B90-Annex!$B$4/60,$B:$B),2)):S90),IF(Data!$B$2="",0,"-"))</f>
        <v>-1.2123896537159803E-2</v>
      </c>
      <c r="R90" s="50">
        <f>IFERROR((5.670373*10^-8*(T90+273.15)^4+((Annex!$B$5+Annex!$B$6)*(T90-V90)+Annex!$B$7*(T90-INDEX(T:T,IFERROR(MATCH($B90-Annex!$B$9/60,$B:$B),2)))/(60*($B90-INDEX($B:$B,IFERROR(MATCH($B90-Annex!$B$9/60,$B:$B),2)))))/Annex!$B$8)/1000,IF(Data!$B$2="",0,"-"))</f>
        <v>6.409093630276351E-2</v>
      </c>
      <c r="S90" s="50">
        <f>IFERROR((5.670373*10^-8*(U90+273.15)^4+((Annex!$B$5+Annex!$B$6)*(U90-V90)+Annex!$B$7*(U90-INDEX(U:U,IFERROR(MATCH($B90-Annex!$B$9/60,$B:$B),2)))/(60*($B90-INDEX($B:$B,IFERROR(MATCH($B90-Annex!$B$9/60,$B:$B),2)))))/Annex!$B$8)/1000,IF(Data!$B$2="",0,"-"))</f>
        <v>-5.743951338413842E-2</v>
      </c>
      <c r="T90" s="20">
        <v>24.631</v>
      </c>
      <c r="U90" s="20">
        <v>23.63</v>
      </c>
      <c r="V90" s="20">
        <v>36.06</v>
      </c>
      <c r="W90" s="20">
        <v>919.63199999999995</v>
      </c>
      <c r="X90" s="20">
        <v>674.78399999999999</v>
      </c>
      <c r="Y90" s="20">
        <v>477.37099999999998</v>
      </c>
      <c r="Z90" s="20">
        <v>324.06900000000002</v>
      </c>
      <c r="AA90" s="20">
        <v>226.63499999999999</v>
      </c>
      <c r="AB90" s="20">
        <v>181.447</v>
      </c>
      <c r="AC90" s="20">
        <v>197.429</v>
      </c>
      <c r="AD90" s="20">
        <v>286.762</v>
      </c>
      <c r="AE90" s="20">
        <v>50.097999999999999</v>
      </c>
      <c r="AF90" s="20">
        <v>31.506</v>
      </c>
      <c r="AG90" s="20">
        <v>207.03800000000001</v>
      </c>
      <c r="AH90" s="20">
        <v>-118.504</v>
      </c>
      <c r="AI90" s="20">
        <v>370.53399999999999</v>
      </c>
    </row>
    <row r="91" spans="1:35" x14ac:dyDescent="0.3">
      <c r="A91" s="5">
        <v>90</v>
      </c>
      <c r="B91" s="19">
        <v>8.2246666622813791</v>
      </c>
      <c r="C91" s="20">
        <v>442.34322600000002</v>
      </c>
      <c r="D91" s="20">
        <v>426.03303899999997</v>
      </c>
      <c r="E91" s="20">
        <v>764.47216700000001</v>
      </c>
      <c r="F91" s="49">
        <f>IFERROR(SUM(C91:E91),IF(Data!$B$2="",0,"-"))</f>
        <v>1632.848432</v>
      </c>
      <c r="G91" s="50">
        <f>IFERROR(F91-Annex!$B$10,IF(Data!$B$2="",0,"-"))</f>
        <v>326.6904320000001</v>
      </c>
      <c r="H91" s="50">
        <f>IFERROR(-14000*(G91-INDEX(G:G,IFERROR(MATCH($B91-Annex!$B$11/60,$B:$B),2)))/(60*($B91-INDEX($B:$B,IFERROR(MATCH($B91-Annex!$B$11/60,$B:$B),2)))),IF(Data!$B$2="",0,"-"))</f>
        <v>260.22986318026705</v>
      </c>
      <c r="I91" s="50">
        <f>IFERROR(AVERAGE(INDEX(K:K,IFERROR(MATCH($B91-Annex!$B$4/60,$B:$B),2)):K91),IF(Data!$B$2="",0,"-"))</f>
        <v>-0.70888471353894456</v>
      </c>
      <c r="J91" s="50">
        <f>IFERROR(AVERAGE(INDEX(L:L,IFERROR(MATCH($B91-Annex!$B$4/60,$B:$B),2)):L91),IF(Data!$B$2="",0,"-"))</f>
        <v>-0.54837650807987137</v>
      </c>
      <c r="K91" s="50">
        <f>IFERROR((5.670373*10^-8*(M91+273.15)^4+((Annex!$B$5+Annex!$B$6)*(M91-O91)+Annex!$B$7*(M91-INDEX(M:M,IFERROR(MATCH($B91-Annex!$B$9/60,$B:$B),2)))/(60*($B91-INDEX($B:$B,IFERROR(MATCH($B91-Annex!$B$9/60,$B:$B),2)))))/Annex!$B$8)/1000,IF(Data!$B$2="",0,"-"))</f>
        <v>-0.87977192391242465</v>
      </c>
      <c r="L91" s="50">
        <f>IFERROR((5.670373*10^-8*(N91+273.15)^4+((Annex!$B$5+Annex!$B$6)*(N91-O91)+Annex!$B$7*(N91-INDEX(N:N,IFERROR(MATCH($B91-Annex!$B$9/60,$B:$B),2)))/(60*($B91-INDEX($B:$B,IFERROR(MATCH($B91-Annex!$B$9/60,$B:$B),2)))))/Annex!$B$8)/1000,IF(Data!$B$2="",0,"-"))</f>
        <v>-0.70148457799421682</v>
      </c>
      <c r="M91" s="20">
        <v>22.648</v>
      </c>
      <c r="N91" s="20">
        <v>24.303000000000001</v>
      </c>
      <c r="O91" s="20">
        <v>48.850999999999999</v>
      </c>
      <c r="P91" s="50">
        <f>IFERROR(AVERAGE(INDEX(R:R,IFERROR(MATCH($B91-Annex!$B$4/60,$B:$B),2)):R91),IF(Data!$B$2="",0,"-"))</f>
        <v>6.8013901789349115E-2</v>
      </c>
      <c r="Q91" s="50">
        <f>IFERROR(AVERAGE(INDEX(S:S,IFERROR(MATCH($B91-Annex!$B$4/60,$B:$B),2)):S91),IF(Data!$B$2="",0,"-"))</f>
        <v>-2.8812561397483206E-2</v>
      </c>
      <c r="R91" s="50">
        <f>IFERROR((5.670373*10^-8*(T91+273.15)^4+((Annex!$B$5+Annex!$B$6)*(T91-V91)+Annex!$B$7*(T91-INDEX(T:T,IFERROR(MATCH($B91-Annex!$B$9/60,$B:$B),2)))/(60*($B91-INDEX($B:$B,IFERROR(MATCH($B91-Annex!$B$9/60,$B:$B),2)))))/Annex!$B$8)/1000,IF(Data!$B$2="",0,"-"))</f>
        <v>2.5000533632192855E-2</v>
      </c>
      <c r="S91" s="50">
        <f>IFERROR((5.670373*10^-8*(U91+273.15)^4+((Annex!$B$5+Annex!$B$6)*(U91-V91)+Annex!$B$7*(U91-INDEX(U:U,IFERROR(MATCH($B91-Annex!$B$9/60,$B:$B),2)))/(60*($B91-INDEX($B:$B,IFERROR(MATCH($B91-Annex!$B$9/60,$B:$B),2)))))/Annex!$B$8)/1000,IF(Data!$B$2="",0,"-"))</f>
        <v>-0.1137397279905345</v>
      </c>
      <c r="T91" s="20">
        <v>24.885000000000002</v>
      </c>
      <c r="U91" s="20">
        <v>23.867000000000001</v>
      </c>
      <c r="V91" s="20">
        <v>37.624000000000002</v>
      </c>
      <c r="W91" s="20">
        <v>934.29899999999998</v>
      </c>
      <c r="X91" s="20">
        <v>710.78300000000002</v>
      </c>
      <c r="Y91" s="20">
        <v>498.56299999999999</v>
      </c>
      <c r="Z91" s="20">
        <v>360.48</v>
      </c>
      <c r="AA91" s="20">
        <v>257.64499999999998</v>
      </c>
      <c r="AB91" s="20">
        <v>198.29499999999999</v>
      </c>
      <c r="AC91" s="20">
        <v>203.673</v>
      </c>
      <c r="AD91" s="20">
        <v>315.65499999999997</v>
      </c>
      <c r="AE91" s="20">
        <v>52.289000000000001</v>
      </c>
      <c r="AF91" s="20">
        <v>32.270000000000003</v>
      </c>
      <c r="AG91" s="20">
        <v>379.38299999999998</v>
      </c>
      <c r="AH91" s="20">
        <v>-171.65299999999999</v>
      </c>
      <c r="AI91" s="20">
        <v>235.41399999999999</v>
      </c>
    </row>
    <row r="92" spans="1:35" x14ac:dyDescent="0.3">
      <c r="A92" s="5">
        <v>91</v>
      </c>
      <c r="B92" s="19">
        <v>8.3189999952446669</v>
      </c>
      <c r="C92" s="20">
        <v>442.19441499999999</v>
      </c>
      <c r="D92" s="20">
        <v>425.99601200000001</v>
      </c>
      <c r="E92" s="20">
        <v>764.62456399999996</v>
      </c>
      <c r="F92" s="49">
        <f>IFERROR(SUM(C92:E92),IF(Data!$B$2="",0,"-"))</f>
        <v>1632.814991</v>
      </c>
      <c r="G92" s="50">
        <f>IFERROR(F92-Annex!$B$10,IF(Data!$B$2="",0,"-"))</f>
        <v>326.65699100000006</v>
      </c>
      <c r="H92" s="50">
        <f>IFERROR(-14000*(G92-INDEX(G:G,IFERROR(MATCH($B92-Annex!$B$11/60,$B:$B),2)))/(60*($B92-INDEX($B:$B,IFERROR(MATCH($B92-Annex!$B$11/60,$B:$B),2)))),IF(Data!$B$2="",0,"-"))</f>
        <v>256.58854647665243</v>
      </c>
      <c r="I92" s="50">
        <f>IFERROR(AVERAGE(INDEX(K:K,IFERROR(MATCH($B92-Annex!$B$4/60,$B:$B),2)):K92),IF(Data!$B$2="",0,"-"))</f>
        <v>-0.79113252568256287</v>
      </c>
      <c r="J92" s="50">
        <f>IFERROR(AVERAGE(INDEX(L:L,IFERROR(MATCH($B92-Annex!$B$4/60,$B:$B),2)):L92),IF(Data!$B$2="",0,"-"))</f>
        <v>-0.61258256827449897</v>
      </c>
      <c r="K92" s="50">
        <f>IFERROR((5.670373*10^-8*(M92+273.15)^4+((Annex!$B$5+Annex!$B$6)*(M92-O92)+Annex!$B$7*(M92-INDEX(M:M,IFERROR(MATCH($B92-Annex!$B$9/60,$B:$B),2)))/(60*($B92-INDEX($B:$B,IFERROR(MATCH($B92-Annex!$B$9/60,$B:$B),2)))))/Annex!$B$8)/1000,IF(Data!$B$2="",0,"-"))</f>
        <v>-1.14715859091547</v>
      </c>
      <c r="L92" s="50">
        <f>IFERROR((5.670373*10^-8*(N92+273.15)^4+((Annex!$B$5+Annex!$B$6)*(N92-O92)+Annex!$B$7*(N92-INDEX(N:N,IFERROR(MATCH($B92-Annex!$B$9/60,$B:$B),2)))/(60*($B92-INDEX($B:$B,IFERROR(MATCH($B92-Annex!$B$9/60,$B:$B),2)))))/Annex!$B$8)/1000,IF(Data!$B$2="",0,"-"))</f>
        <v>-0.89764140543408466</v>
      </c>
      <c r="M92" s="20">
        <v>22.866</v>
      </c>
      <c r="N92" s="20">
        <v>24.576000000000001</v>
      </c>
      <c r="O92" s="20">
        <v>51.898000000000003</v>
      </c>
      <c r="P92" s="50">
        <f>IFERROR(AVERAGE(INDEX(R:R,IFERROR(MATCH($B92-Annex!$B$4/60,$B:$B),2)):R92),IF(Data!$B$2="",0,"-"))</f>
        <v>5.0783449895555881E-2</v>
      </c>
      <c r="Q92" s="50">
        <f>IFERROR(AVERAGE(INDEX(S:S,IFERROR(MATCH($B92-Annex!$B$4/60,$B:$B),2)):S92),IF(Data!$B$2="",0,"-"))</f>
        <v>-4.1518713268891193E-2</v>
      </c>
      <c r="R92" s="50">
        <f>IFERROR((5.670373*10^-8*(T92+273.15)^4+((Annex!$B$5+Annex!$B$6)*(T92-V92)+Annex!$B$7*(T92-INDEX(T:T,IFERROR(MATCH($B92-Annex!$B$9/60,$B:$B),2)))/(60*($B92-INDEX($B:$B,IFERROR(MATCH($B92-Annex!$B$9/60,$B:$B),2)))))/Annex!$B$8)/1000,IF(Data!$B$2="",0,"-"))</f>
        <v>-5.6322374516086765E-2</v>
      </c>
      <c r="S92" s="50">
        <f>IFERROR((5.670373*10^-8*(U92+273.15)^4+((Annex!$B$5+Annex!$B$6)*(U92-V92)+Annex!$B$7*(U92-INDEX(U:U,IFERROR(MATCH($B92-Annex!$B$9/60,$B:$B),2)))/(60*($B92-INDEX($B:$B,IFERROR(MATCH($B92-Annex!$B$9/60,$B:$B),2)))))/Annex!$B$8)/1000,IF(Data!$B$2="",0,"-"))</f>
        <v>-0.12808808951895684</v>
      </c>
      <c r="T92" s="20">
        <v>25.195</v>
      </c>
      <c r="U92" s="20">
        <v>24.175999999999998</v>
      </c>
      <c r="V92" s="20">
        <v>38.829000000000001</v>
      </c>
      <c r="W92" s="20">
        <v>928.048</v>
      </c>
      <c r="X92" s="20">
        <v>699.42399999999998</v>
      </c>
      <c r="Y92" s="20">
        <v>455.57400000000001</v>
      </c>
      <c r="Z92" s="20">
        <v>326.08199999999999</v>
      </c>
      <c r="AA92" s="20">
        <v>254.18100000000001</v>
      </c>
      <c r="AB92" s="20">
        <v>211.286</v>
      </c>
      <c r="AC92" s="20">
        <v>210.495</v>
      </c>
      <c r="AD92" s="20">
        <v>345.92700000000002</v>
      </c>
      <c r="AE92" s="20">
        <v>54.427</v>
      </c>
      <c r="AF92" s="20">
        <v>33.015999999999998</v>
      </c>
      <c r="AG92" s="20">
        <v>380.43400000000003</v>
      </c>
      <c r="AH92" s="20">
        <v>-59.927</v>
      </c>
      <c r="AI92" s="20">
        <v>187.14400000000001</v>
      </c>
    </row>
    <row r="93" spans="1:35" x14ac:dyDescent="0.3">
      <c r="A93" s="5">
        <v>92</v>
      </c>
      <c r="B93" s="19">
        <v>8.4131666645407677</v>
      </c>
      <c r="C93" s="20">
        <v>442.201142</v>
      </c>
      <c r="D93" s="20">
        <v>425.96234700000002</v>
      </c>
      <c r="E93" s="20">
        <v>764.45617700000003</v>
      </c>
      <c r="F93" s="49">
        <f>IFERROR(SUM(C93:E93),IF(Data!$B$2="",0,"-"))</f>
        <v>1632.6196660000001</v>
      </c>
      <c r="G93" s="50">
        <f>IFERROR(F93-Annex!$B$10,IF(Data!$B$2="",0,"-"))</f>
        <v>326.46166600000015</v>
      </c>
      <c r="H93" s="50">
        <f>IFERROR(-14000*(G93-INDEX(G:G,IFERROR(MATCH($B93-Annex!$B$11/60,$B:$B),2)))/(60*($B93-INDEX($B:$B,IFERROR(MATCH($B93-Annex!$B$11/60,$B:$B),2)))),IF(Data!$B$2="",0,"-"))</f>
        <v>286.75083713917491</v>
      </c>
      <c r="I93" s="50">
        <f>IFERROR(AVERAGE(INDEX(K:K,IFERROR(MATCH($B93-Annex!$B$4/60,$B:$B),2)):K93),IF(Data!$B$2="",0,"-"))</f>
        <v>-0.84770830636156946</v>
      </c>
      <c r="J93" s="50">
        <f>IFERROR(AVERAGE(INDEX(L:L,IFERROR(MATCH($B93-Annex!$B$4/60,$B:$B),2)):L93),IF(Data!$B$2="",0,"-"))</f>
        <v>-0.66420806675012212</v>
      </c>
      <c r="K93" s="50">
        <f>IFERROR((5.670373*10^-8*(M93+273.15)^4+((Annex!$B$5+Annex!$B$6)*(M93-O93)+Annex!$B$7*(M93-INDEX(M:M,IFERROR(MATCH($B93-Annex!$B$9/60,$B:$B),2)))/(60*($B93-INDEX($B:$B,IFERROR(MATCH($B93-Annex!$B$9/60,$B:$B),2)))))/Annex!$B$8)/1000,IF(Data!$B$2="",0,"-"))</f>
        <v>-0.98977067640989069</v>
      </c>
      <c r="L93" s="50">
        <f>IFERROR((5.670373*10^-8*(N93+273.15)^4+((Annex!$B$5+Annex!$B$6)*(N93-O93)+Annex!$B$7*(N93-INDEX(N:N,IFERROR(MATCH($B93-Annex!$B$9/60,$B:$B),2)))/(60*($B93-INDEX($B:$B,IFERROR(MATCH($B93-Annex!$B$9/60,$B:$B),2)))))/Annex!$B$8)/1000,IF(Data!$B$2="",0,"-"))</f>
        <v>-0.8868111784454088</v>
      </c>
      <c r="M93" s="20">
        <v>23.338999999999999</v>
      </c>
      <c r="N93" s="20">
        <v>24.994</v>
      </c>
      <c r="O93" s="20">
        <v>54.427</v>
      </c>
      <c r="P93" s="50">
        <f>IFERROR(AVERAGE(INDEX(R:R,IFERROR(MATCH($B93-Annex!$B$4/60,$B:$B),2)):R93),IF(Data!$B$2="",0,"-"))</f>
        <v>4.7739205664195296E-2</v>
      </c>
      <c r="Q93" s="50">
        <f>IFERROR(AVERAGE(INDEX(S:S,IFERROR(MATCH($B93-Annex!$B$4/60,$B:$B),2)):S93),IF(Data!$B$2="",0,"-"))</f>
        <v>-4.6428962556467016E-2</v>
      </c>
      <c r="R93" s="50">
        <f>IFERROR((5.670373*10^-8*(T93+273.15)^4+((Annex!$B$5+Annex!$B$6)*(T93-V93)+Annex!$B$7*(T93-INDEX(T:T,IFERROR(MATCH($B93-Annex!$B$9/60,$B:$B),2)))/(60*($B93-INDEX($B:$B,IFERROR(MATCH($B93-Annex!$B$9/60,$B:$B),2)))))/Annex!$B$8)/1000,IF(Data!$B$2="",0,"-"))</f>
        <v>3.2912489734716985E-2</v>
      </c>
      <c r="S93" s="50">
        <f>IFERROR((5.670373*10^-8*(U93+273.15)^4+((Annex!$B$5+Annex!$B$6)*(U93-V93)+Annex!$B$7*(U93-INDEX(U:U,IFERROR(MATCH($B93-Annex!$B$9/60,$B:$B),2)))/(60*($B93-INDEX($B:$B,IFERROR(MATCH($B93-Annex!$B$9/60,$B:$B),2)))))/Annex!$B$8)/1000,IF(Data!$B$2="",0,"-"))</f>
        <v>-7.8383152471364723E-2</v>
      </c>
      <c r="T93" s="20">
        <v>25.649000000000001</v>
      </c>
      <c r="U93" s="20">
        <v>24.54</v>
      </c>
      <c r="V93" s="20">
        <v>39.404000000000003</v>
      </c>
      <c r="W93" s="20">
        <v>930.976</v>
      </c>
      <c r="X93" s="20">
        <v>695.71500000000003</v>
      </c>
      <c r="Y93" s="20">
        <v>504.16800000000001</v>
      </c>
      <c r="Z93" s="20">
        <v>357.51299999999998</v>
      </c>
      <c r="AA93" s="20">
        <v>254.596</v>
      </c>
      <c r="AB93" s="20">
        <v>197.11500000000001</v>
      </c>
      <c r="AC93" s="20">
        <v>207.92099999999999</v>
      </c>
      <c r="AD93" s="20">
        <v>382.65499999999997</v>
      </c>
      <c r="AE93" s="20">
        <v>56.636000000000003</v>
      </c>
      <c r="AF93" s="20">
        <v>33.924999999999997</v>
      </c>
      <c r="AG93" s="20">
        <v>65.552999999999997</v>
      </c>
      <c r="AH93" s="20">
        <v>172.215</v>
      </c>
      <c r="AI93" s="20">
        <v>84.474000000000004</v>
      </c>
    </row>
    <row r="94" spans="1:35" x14ac:dyDescent="0.3">
      <c r="A94" s="5">
        <v>93</v>
      </c>
      <c r="B94" s="19">
        <v>8.5129999928176403</v>
      </c>
      <c r="C94" s="20">
        <v>442.03552000000002</v>
      </c>
      <c r="D94" s="20">
        <v>425.94888099999997</v>
      </c>
      <c r="E94" s="20">
        <v>764.44102099999998</v>
      </c>
      <c r="F94" s="49">
        <f>IFERROR(SUM(C94:E94),IF(Data!$B$2="",0,"-"))</f>
        <v>1632.4254219999998</v>
      </c>
      <c r="G94" s="50">
        <f>IFERROR(F94-Annex!$B$10,IF(Data!$B$2="",0,"-"))</f>
        <v>326.2674219999999</v>
      </c>
      <c r="H94" s="50">
        <f>IFERROR(-14000*(G94-INDEX(G:G,IFERROR(MATCH($B94-Annex!$B$11/60,$B:$B),2)))/(60*($B94-INDEX($B:$B,IFERROR(MATCH($B94-Annex!$B$11/60,$B:$B),2)))),IF(Data!$B$2="",0,"-"))</f>
        <v>306.53499054489617</v>
      </c>
      <c r="I94" s="50">
        <f>IFERROR(AVERAGE(INDEX(K:K,IFERROR(MATCH($B94-Annex!$B$4/60,$B:$B),2)):K94),IF(Data!$B$2="",0,"-"))</f>
        <v>-0.90627885361312899</v>
      </c>
      <c r="J94" s="50">
        <f>IFERROR(AVERAGE(INDEX(L:L,IFERROR(MATCH($B94-Annex!$B$4/60,$B:$B),2)):L94),IF(Data!$B$2="",0,"-"))</f>
        <v>-0.72161206914830223</v>
      </c>
      <c r="K94" s="50">
        <f>IFERROR((5.670373*10^-8*(M94+273.15)^4+((Annex!$B$5+Annex!$B$6)*(M94-O94)+Annex!$B$7*(M94-INDEX(M:M,IFERROR(MATCH($B94-Annex!$B$9/60,$B:$B),2)))/(60*($B94-INDEX($B:$B,IFERROR(MATCH($B94-Annex!$B$9/60,$B:$B),2)))))/Annex!$B$8)/1000,IF(Data!$B$2="",0,"-"))</f>
        <v>-1.1916262828251045</v>
      </c>
      <c r="L94" s="50">
        <f>IFERROR((5.670373*10^-8*(N94+273.15)^4+((Annex!$B$5+Annex!$B$6)*(N94-O94)+Annex!$B$7*(N94-INDEX(N:N,IFERROR(MATCH($B94-Annex!$B$9/60,$B:$B),2)))/(60*($B94-INDEX($B:$B,IFERROR(MATCH($B94-Annex!$B$9/60,$B:$B),2)))))/Annex!$B$8)/1000,IF(Data!$B$2="",0,"-"))</f>
        <v>-0.88969068478152113</v>
      </c>
      <c r="M94" s="20">
        <v>23.193999999999999</v>
      </c>
      <c r="N94" s="20">
        <v>25.285</v>
      </c>
      <c r="O94" s="20">
        <v>54.783000000000001</v>
      </c>
      <c r="P94" s="50">
        <f>IFERROR(AVERAGE(INDEX(R:R,IFERROR(MATCH($B94-Annex!$B$4/60,$B:$B),2)):R94),IF(Data!$B$2="",0,"-"))</f>
        <v>4.3469542780124458E-2</v>
      </c>
      <c r="Q94" s="50">
        <f>IFERROR(AVERAGE(INDEX(S:S,IFERROR(MATCH($B94-Annex!$B$4/60,$B:$B),2)):S94),IF(Data!$B$2="",0,"-"))</f>
        <v>-6.4445533145556469E-2</v>
      </c>
      <c r="R94" s="50">
        <f>IFERROR((5.670373*10^-8*(T94+273.15)^4+((Annex!$B$5+Annex!$B$6)*(T94-V94)+Annex!$B$7*(T94-INDEX(T:T,IFERROR(MATCH($B94-Annex!$B$9/60,$B:$B),2)))/(60*($B94-INDEX($B:$B,IFERROR(MATCH($B94-Annex!$B$9/60,$B:$B),2)))))/Annex!$B$8)/1000,IF(Data!$B$2="",0,"-"))</f>
        <v>5.5592528850510914E-2</v>
      </c>
      <c r="S94" s="50">
        <f>IFERROR((5.670373*10^-8*(U94+273.15)^4+((Annex!$B$5+Annex!$B$6)*(U94-V94)+Annex!$B$7*(U94-INDEX(U:U,IFERROR(MATCH($B94-Annex!$B$9/60,$B:$B),2)))/(60*($B94-INDEX($B:$B,IFERROR(MATCH($B94-Annex!$B$9/60,$B:$B),2)))))/Annex!$B$8)/1000,IF(Data!$B$2="",0,"-"))</f>
        <v>-9.1547446575752298E-2</v>
      </c>
      <c r="T94" s="20">
        <v>25.995000000000001</v>
      </c>
      <c r="U94" s="20">
        <v>24.812999999999999</v>
      </c>
      <c r="V94" s="20">
        <v>39.494</v>
      </c>
      <c r="W94" s="20">
        <v>934.37400000000002</v>
      </c>
      <c r="X94" s="20">
        <v>733.15599999999995</v>
      </c>
      <c r="Y94" s="20">
        <v>502.94200000000001</v>
      </c>
      <c r="Z94" s="20">
        <v>399.48500000000001</v>
      </c>
      <c r="AA94" s="20">
        <v>285.726</v>
      </c>
      <c r="AB94" s="20">
        <v>216.833</v>
      </c>
      <c r="AC94" s="20">
        <v>239.7</v>
      </c>
      <c r="AD94" s="20">
        <v>398.62900000000002</v>
      </c>
      <c r="AE94" s="20">
        <v>59.664000000000001</v>
      </c>
      <c r="AF94" s="20">
        <v>34.707999999999998</v>
      </c>
      <c r="AG94" s="20">
        <v>195.27199999999999</v>
      </c>
      <c r="AH94" s="20">
        <v>8.4890000000000008</v>
      </c>
      <c r="AI94" s="20">
        <v>220.113</v>
      </c>
    </row>
    <row r="95" spans="1:35" x14ac:dyDescent="0.3">
      <c r="A95" s="5">
        <v>94</v>
      </c>
      <c r="B95" s="19">
        <v>8.5975000017788261</v>
      </c>
      <c r="C95" s="20">
        <v>442.03972299999998</v>
      </c>
      <c r="D95" s="20">
        <v>425.97160600000001</v>
      </c>
      <c r="E95" s="20">
        <v>764.27851499999997</v>
      </c>
      <c r="F95" s="49">
        <f>IFERROR(SUM(C95:E95),IF(Data!$B$2="",0,"-"))</f>
        <v>1632.2898439999999</v>
      </c>
      <c r="G95" s="50">
        <f>IFERROR(F95-Annex!$B$10,IF(Data!$B$2="",0,"-"))</f>
        <v>326.131844</v>
      </c>
      <c r="H95" s="50">
        <f>IFERROR(-14000*(G95-INDEX(G:G,IFERROR(MATCH($B95-Annex!$B$11/60,$B:$B),2)))/(60*($B95-INDEX($B:$B,IFERROR(MATCH($B95-Annex!$B$11/60,$B:$B),2)))),IF(Data!$B$2="",0,"-"))</f>
        <v>297.39641521413148</v>
      </c>
      <c r="I95" s="50">
        <f>IFERROR(AVERAGE(INDEX(K:K,IFERROR(MATCH($B95-Annex!$B$4/60,$B:$B),2)):K95),IF(Data!$B$2="",0,"-"))</f>
        <v>-1.0067285444529437</v>
      </c>
      <c r="J95" s="50">
        <f>IFERROR(AVERAGE(INDEX(L:L,IFERROR(MATCH($B95-Annex!$B$4/60,$B:$B),2)):L95),IF(Data!$B$2="",0,"-"))</f>
        <v>-0.79150610414023403</v>
      </c>
      <c r="K95" s="50">
        <f>IFERROR((5.670373*10^-8*(M95+273.15)^4+((Annex!$B$5+Annex!$B$6)*(M95-O95)+Annex!$B$7*(M95-INDEX(M:M,IFERROR(MATCH($B95-Annex!$B$9/60,$B:$B),2)))/(60*($B95-INDEX($B:$B,IFERROR(MATCH($B95-Annex!$B$9/60,$B:$B),2)))))/Annex!$B$8)/1000,IF(Data!$B$2="",0,"-"))</f>
        <v>-1.3813335915837597</v>
      </c>
      <c r="L95" s="50">
        <f>IFERROR((5.670373*10^-8*(N95+273.15)^4+((Annex!$B$5+Annex!$B$6)*(N95-O95)+Annex!$B$7*(N95-INDEX(N:N,IFERROR(MATCH($B95-Annex!$B$9/60,$B:$B),2)))/(60*($B95-INDEX($B:$B,IFERROR(MATCH($B95-Annex!$B$9/60,$B:$B),2)))))/Annex!$B$8)/1000,IF(Data!$B$2="",0,"-"))</f>
        <v>-0.99486128333128931</v>
      </c>
      <c r="M95" s="20">
        <v>23.321000000000002</v>
      </c>
      <c r="N95" s="20">
        <v>25.504000000000001</v>
      </c>
      <c r="O95" s="20">
        <v>55.514000000000003</v>
      </c>
      <c r="P95" s="50">
        <f>IFERROR(AVERAGE(INDEX(R:R,IFERROR(MATCH($B95-Annex!$B$4/60,$B:$B),2)):R95),IF(Data!$B$2="",0,"-"))</f>
        <v>3.8699827753671347E-2</v>
      </c>
      <c r="Q95" s="50">
        <f>IFERROR(AVERAGE(INDEX(S:S,IFERROR(MATCH($B95-Annex!$B$4/60,$B:$B),2)):S95),IF(Data!$B$2="",0,"-"))</f>
        <v>-7.3886824062229864E-2</v>
      </c>
      <c r="R95" s="50">
        <f>IFERROR((5.670373*10^-8*(T95+273.15)^4+((Annex!$B$5+Annex!$B$6)*(T95-V95)+Annex!$B$7*(T95-INDEX(T:T,IFERROR(MATCH($B95-Annex!$B$9/60,$B:$B),2)))/(60*($B95-INDEX($B:$B,IFERROR(MATCH($B95-Annex!$B$9/60,$B:$B),2)))))/Annex!$B$8)/1000,IF(Data!$B$2="",0,"-"))</f>
        <v>8.6423765976926178E-2</v>
      </c>
      <c r="S95" s="50">
        <f>IFERROR((5.670373*10^-8*(U95+273.15)^4+((Annex!$B$5+Annex!$B$6)*(U95-V95)+Annex!$B$7*(U95-INDEX(U:U,IFERROR(MATCH($B95-Annex!$B$9/60,$B:$B),2)))/(60*($B95-INDEX($B:$B,IFERROR(MATCH($B95-Annex!$B$9/60,$B:$B),2)))))/Annex!$B$8)/1000,IF(Data!$B$2="",0,"-"))</f>
        <v>-4.1744843843691003E-2</v>
      </c>
      <c r="T95" s="20">
        <v>26.376999999999999</v>
      </c>
      <c r="U95" s="20">
        <v>25.158000000000001</v>
      </c>
      <c r="V95" s="20">
        <v>39.097999999999999</v>
      </c>
      <c r="W95" s="20">
        <v>937.88900000000001</v>
      </c>
      <c r="X95" s="20">
        <v>772.2</v>
      </c>
      <c r="Y95" s="20">
        <v>533.32000000000005</v>
      </c>
      <c r="Z95" s="20">
        <v>409.286</v>
      </c>
      <c r="AA95" s="20">
        <v>293.613</v>
      </c>
      <c r="AB95" s="20">
        <v>223.209</v>
      </c>
      <c r="AC95" s="20">
        <v>235.67</v>
      </c>
      <c r="AD95" s="20">
        <v>417.89</v>
      </c>
      <c r="AE95" s="20">
        <v>61.298999999999999</v>
      </c>
      <c r="AF95" s="20">
        <v>35.323</v>
      </c>
      <c r="AG95" s="20">
        <v>191.43899999999999</v>
      </c>
      <c r="AH95" s="20">
        <v>-73.233000000000004</v>
      </c>
      <c r="AI95" s="20">
        <v>194.25899999999999</v>
      </c>
    </row>
    <row r="96" spans="1:35" x14ac:dyDescent="0.3">
      <c r="A96" s="5">
        <v>95</v>
      </c>
      <c r="B96" s="19">
        <v>8.6918333347421139</v>
      </c>
      <c r="C96" s="20">
        <v>441.93127199999998</v>
      </c>
      <c r="D96" s="20">
        <v>425.89923399999998</v>
      </c>
      <c r="E96" s="20">
        <v>764.27430600000002</v>
      </c>
      <c r="F96" s="49">
        <f>IFERROR(SUM(C96:E96),IF(Data!$B$2="",0,"-"))</f>
        <v>1632.104812</v>
      </c>
      <c r="G96" s="50">
        <f>IFERROR(F96-Annex!$B$10,IF(Data!$B$2="",0,"-"))</f>
        <v>325.94681200000014</v>
      </c>
      <c r="H96" s="50">
        <f>IFERROR(-14000*(G96-INDEX(G:G,IFERROR(MATCH($B96-Annex!$B$11/60,$B:$B),2)))/(60*($B96-INDEX($B:$B,IFERROR(MATCH($B96-Annex!$B$11/60,$B:$B),2)))),IF(Data!$B$2="",0,"-"))</f>
        <v>345.33295611827253</v>
      </c>
      <c r="I96" s="50">
        <f>IFERROR(AVERAGE(INDEX(K:K,IFERROR(MATCH($B96-Annex!$B$4/60,$B:$B),2)):K96),IF(Data!$B$2="",0,"-"))</f>
        <v>-1.072065933505234</v>
      </c>
      <c r="J96" s="50">
        <f>IFERROR(AVERAGE(INDEX(L:L,IFERROR(MATCH($B96-Annex!$B$4/60,$B:$B),2)):L96),IF(Data!$B$2="",0,"-"))</f>
        <v>-0.84186418124331264</v>
      </c>
      <c r="K96" s="50">
        <f>IFERROR((5.670373*10^-8*(M96+273.15)^4+((Annex!$B$5+Annex!$B$6)*(M96-O96)+Annex!$B$7*(M96-INDEX(M:M,IFERROR(MATCH($B96-Annex!$B$9/60,$B:$B),2)))/(60*($B96-INDEX($B:$B,IFERROR(MATCH($B96-Annex!$B$9/60,$B:$B),2)))))/Annex!$B$8)/1000,IF(Data!$B$2="",0,"-"))</f>
        <v>-1.2035707651348124</v>
      </c>
      <c r="L96" s="50">
        <f>IFERROR((5.670373*10^-8*(N96+273.15)^4+((Annex!$B$5+Annex!$B$6)*(N96-O96)+Annex!$B$7*(N96-INDEX(N:N,IFERROR(MATCH($B96-Annex!$B$9/60,$B:$B),2)))/(60*($B96-INDEX($B:$B,IFERROR(MATCH($B96-Annex!$B$9/60,$B:$B),2)))))/Annex!$B$8)/1000,IF(Data!$B$2="",0,"-"))</f>
        <v>-0.93222496662474541</v>
      </c>
      <c r="M96" s="20">
        <v>23.556999999999999</v>
      </c>
      <c r="N96" s="20">
        <v>25.904</v>
      </c>
      <c r="O96" s="20">
        <v>55.923999999999999</v>
      </c>
      <c r="P96" s="50">
        <f>IFERROR(AVERAGE(INDEX(R:R,IFERROR(MATCH($B96-Annex!$B$4/60,$B:$B),2)):R96),IF(Data!$B$2="",0,"-"))</f>
        <v>3.8180755293574377E-2</v>
      </c>
      <c r="Q96" s="50">
        <f>IFERROR(AVERAGE(INDEX(S:S,IFERROR(MATCH($B96-Annex!$B$4/60,$B:$B),2)):S96),IF(Data!$B$2="",0,"-"))</f>
        <v>-7.9341278554864572E-2</v>
      </c>
      <c r="R96" s="50">
        <f>IFERROR((5.670373*10^-8*(T96+273.15)^4+((Annex!$B$5+Annex!$B$6)*(T96-V96)+Annex!$B$7*(T96-INDEX(T:T,IFERROR(MATCH($B96-Annex!$B$9/60,$B:$B),2)))/(60*($B96-INDEX($B:$B,IFERROR(MATCH($B96-Annex!$B$9/60,$B:$B),2)))))/Annex!$B$8)/1000,IF(Data!$B$2="",0,"-"))</f>
        <v>5.9567407073996943E-2</v>
      </c>
      <c r="S96" s="50">
        <f>IFERROR((5.670373*10^-8*(U96+273.15)^4+((Annex!$B$5+Annex!$B$6)*(U96-V96)+Annex!$B$7*(U96-INDEX(U:U,IFERROR(MATCH($B96-Annex!$B$9/60,$B:$B),2)))/(60*($B96-INDEX($B:$B,IFERROR(MATCH($B96-Annex!$B$9/60,$B:$B),2)))))/Annex!$B$8)/1000,IF(Data!$B$2="",0,"-"))</f>
        <v>-4.4446176099614092E-2</v>
      </c>
      <c r="T96" s="20">
        <v>26.759</v>
      </c>
      <c r="U96" s="20">
        <v>25.521999999999998</v>
      </c>
      <c r="V96" s="20">
        <v>40.500999999999998</v>
      </c>
      <c r="W96" s="20">
        <v>914.53300000000002</v>
      </c>
      <c r="X96" s="20">
        <v>814.57899999999995</v>
      </c>
      <c r="Y96" s="20">
        <v>564.005</v>
      </c>
      <c r="Z96" s="20">
        <v>393.48</v>
      </c>
      <c r="AA96" s="20">
        <v>267.95800000000003</v>
      </c>
      <c r="AB96" s="20">
        <v>205.84299999999999</v>
      </c>
      <c r="AC96" s="20">
        <v>220.626</v>
      </c>
      <c r="AD96" s="20">
        <v>435.334</v>
      </c>
      <c r="AE96" s="20">
        <v>62.716999999999999</v>
      </c>
      <c r="AF96" s="20">
        <v>35.915999999999997</v>
      </c>
      <c r="AG96" s="20">
        <v>325.57</v>
      </c>
      <c r="AH96" s="20">
        <v>-18.751999999999999</v>
      </c>
      <c r="AI96" s="20">
        <v>161.79900000000001</v>
      </c>
    </row>
    <row r="97" spans="1:35" x14ac:dyDescent="0.3">
      <c r="A97" s="5">
        <v>96</v>
      </c>
      <c r="B97" s="19">
        <v>8.7861666677054018</v>
      </c>
      <c r="C97" s="20">
        <v>441.90016200000002</v>
      </c>
      <c r="D97" s="20">
        <v>425.92447600000003</v>
      </c>
      <c r="E97" s="20">
        <v>764.20610299999998</v>
      </c>
      <c r="F97" s="49">
        <f>IFERROR(SUM(C97:E97),IF(Data!$B$2="",0,"-"))</f>
        <v>1632.030741</v>
      </c>
      <c r="G97" s="50">
        <f>IFERROR(F97-Annex!$B$10,IF(Data!$B$2="",0,"-"))</f>
        <v>325.87274100000013</v>
      </c>
      <c r="H97" s="50">
        <f>IFERROR(-14000*(G97-INDEX(G:G,IFERROR(MATCH($B97-Annex!$B$11/60,$B:$B),2)))/(60*($B97-INDEX($B:$B,IFERROR(MATCH($B97-Annex!$B$11/60,$B:$B),2)))),IF(Data!$B$2="",0,"-"))</f>
        <v>320.70426815371013</v>
      </c>
      <c r="I97" s="50">
        <f>IFERROR(AVERAGE(INDEX(K:K,IFERROR(MATCH($B97-Annex!$B$4/60,$B:$B),2)):K97),IF(Data!$B$2="",0,"-"))</f>
        <v>-1.1480514695738553</v>
      </c>
      <c r="J97" s="50">
        <f>IFERROR(AVERAGE(INDEX(L:L,IFERROR(MATCH($B97-Annex!$B$4/60,$B:$B),2)):L97),IF(Data!$B$2="",0,"-"))</f>
        <v>-0.89255772547064383</v>
      </c>
      <c r="K97" s="50">
        <f>IFERROR((5.670373*10^-8*(M97+273.15)^4+((Annex!$B$5+Annex!$B$6)*(M97-O97)+Annex!$B$7*(M97-INDEX(M:M,IFERROR(MATCH($B97-Annex!$B$9/60,$B:$B),2)))/(60*($B97-INDEX($B:$B,IFERROR(MATCH($B97-Annex!$B$9/60,$B:$B),2)))))/Annex!$B$8)/1000,IF(Data!$B$2="",0,"-"))</f>
        <v>-1.2431284562355236</v>
      </c>
      <c r="L97" s="50">
        <f>IFERROR((5.670373*10^-8*(N97+273.15)^4+((Annex!$B$5+Annex!$B$6)*(N97-O97)+Annex!$B$7*(N97-INDEX(N:N,IFERROR(MATCH($B97-Annex!$B$9/60,$B:$B),2)))/(60*($B97-INDEX($B:$B,IFERROR(MATCH($B97-Annex!$B$9/60,$B:$B),2)))))/Annex!$B$8)/1000,IF(Data!$B$2="",0,"-"))</f>
        <v>-0.94518998168324109</v>
      </c>
      <c r="M97" s="20">
        <v>23.757999999999999</v>
      </c>
      <c r="N97" s="20">
        <v>26.248999999999999</v>
      </c>
      <c r="O97" s="20">
        <v>57.295000000000002</v>
      </c>
      <c r="P97" s="50">
        <f>IFERROR(AVERAGE(INDEX(R:R,IFERROR(MATCH($B97-Annex!$B$4/60,$B:$B),2)):R97),IF(Data!$B$2="",0,"-"))</f>
        <v>4.1966227413451587E-2</v>
      </c>
      <c r="Q97" s="50">
        <f>IFERROR(AVERAGE(INDEX(S:S,IFERROR(MATCH($B97-Annex!$B$4/60,$B:$B),2)):S97),IF(Data!$B$2="",0,"-"))</f>
        <v>-7.5893194244100431E-2</v>
      </c>
      <c r="R97" s="50">
        <f>IFERROR((5.670373*10^-8*(T97+273.15)^4+((Annex!$B$5+Annex!$B$6)*(T97-V97)+Annex!$B$7*(T97-INDEX(T:T,IFERROR(MATCH($B97-Annex!$B$9/60,$B:$B),2)))/(60*($B97-INDEX($B:$B,IFERROR(MATCH($B97-Annex!$B$9/60,$B:$B),2)))))/Annex!$B$8)/1000,IF(Data!$B$2="",0,"-"))</f>
        <v>9.0589241141904045E-2</v>
      </c>
      <c r="S97" s="50">
        <f>IFERROR((5.670373*10^-8*(U97+273.15)^4+((Annex!$B$5+Annex!$B$6)*(U97-V97)+Annex!$B$7*(U97-INDEX(U:U,IFERROR(MATCH($B97-Annex!$B$9/60,$B:$B),2)))/(60*($B97-INDEX($B:$B,IFERROR(MATCH($B97-Annex!$B$9/60,$B:$B),2)))))/Annex!$B$8)/1000,IF(Data!$B$2="",0,"-"))</f>
        <v>-3.3302923208789539E-2</v>
      </c>
      <c r="T97" s="20">
        <v>27.231999999999999</v>
      </c>
      <c r="U97" s="20">
        <v>25.922000000000001</v>
      </c>
      <c r="V97" s="20">
        <v>40.878</v>
      </c>
      <c r="W97" s="20">
        <v>923.41399999999999</v>
      </c>
      <c r="X97" s="20">
        <v>796.27599999999995</v>
      </c>
      <c r="Y97" s="20">
        <v>573.79300000000001</v>
      </c>
      <c r="Z97" s="20">
        <v>413.745</v>
      </c>
      <c r="AA97" s="20">
        <v>278.54300000000001</v>
      </c>
      <c r="AB97" s="20">
        <v>217.786</v>
      </c>
      <c r="AC97" s="20">
        <v>218.33600000000001</v>
      </c>
      <c r="AD97" s="20">
        <v>453.00900000000001</v>
      </c>
      <c r="AE97" s="20">
        <v>64.188000000000002</v>
      </c>
      <c r="AF97" s="20">
        <v>36.366</v>
      </c>
      <c r="AG97" s="20">
        <v>432.488</v>
      </c>
      <c r="AH97" s="20">
        <v>-93.436999999999998</v>
      </c>
      <c r="AI97" s="20">
        <v>237.12899999999999</v>
      </c>
    </row>
    <row r="98" spans="1:35" x14ac:dyDescent="0.3">
      <c r="A98" s="5">
        <v>97</v>
      </c>
      <c r="B98" s="19">
        <v>8.8801666628569365</v>
      </c>
      <c r="C98" s="20">
        <v>441.79255699999999</v>
      </c>
      <c r="D98" s="20">
        <v>425.86388899999997</v>
      </c>
      <c r="E98" s="20">
        <v>764.092445</v>
      </c>
      <c r="F98" s="49">
        <f>IFERROR(SUM(C98:E98),IF(Data!$B$2="",0,"-"))</f>
        <v>1631.748891</v>
      </c>
      <c r="G98" s="50">
        <f>IFERROR(F98-Annex!$B$10,IF(Data!$B$2="",0,"-"))</f>
        <v>325.59089100000006</v>
      </c>
      <c r="H98" s="50">
        <f>IFERROR(-14000*(G98-INDEX(G:G,IFERROR(MATCH($B98-Annex!$B$11/60,$B:$B),2)))/(60*($B98-INDEX($B:$B,IFERROR(MATCH($B98-Annex!$B$11/60,$B:$B),2)))),IF(Data!$B$2="",0,"-"))</f>
        <v>366.5561013331868</v>
      </c>
      <c r="I98" s="50">
        <f>IFERROR(AVERAGE(INDEX(K:K,IFERROR(MATCH($B98-Annex!$B$4/60,$B:$B),2)):K98),IF(Data!$B$2="",0,"-"))</f>
        <v>-1.2151432806598184</v>
      </c>
      <c r="J98" s="50">
        <f>IFERROR(AVERAGE(INDEX(L:L,IFERROR(MATCH($B98-Annex!$B$4/60,$B:$B),2)):L98),IF(Data!$B$2="",0,"-"))</f>
        <v>-0.94511871142650661</v>
      </c>
      <c r="K98" s="50">
        <f>IFERROR((5.670373*10^-8*(M98+273.15)^4+((Annex!$B$5+Annex!$B$6)*(M98-O98)+Annex!$B$7*(M98-INDEX(M:M,IFERROR(MATCH($B98-Annex!$B$9/60,$B:$B),2)))/(60*($B98-INDEX($B:$B,IFERROR(MATCH($B98-Annex!$B$9/60,$B:$B),2)))))/Annex!$B$8)/1000,IF(Data!$B$2="",0,"-"))</f>
        <v>-1.3494146015141677</v>
      </c>
      <c r="L98" s="50">
        <f>IFERROR((5.670373*10^-8*(N98+273.15)^4+((Annex!$B$5+Annex!$B$6)*(N98-O98)+Annex!$B$7*(N98-INDEX(N:N,IFERROR(MATCH($B98-Annex!$B$9/60,$B:$B),2)))/(60*($B98-INDEX($B:$B,IFERROR(MATCH($B98-Annex!$B$9/60,$B:$B),2)))))/Annex!$B$8)/1000,IF(Data!$B$2="",0,"-"))</f>
        <v>-1.0694114796852545</v>
      </c>
      <c r="M98" s="20">
        <v>24.03</v>
      </c>
      <c r="N98" s="20">
        <v>26.631</v>
      </c>
      <c r="O98" s="20">
        <v>59.789000000000001</v>
      </c>
      <c r="P98" s="50">
        <f>IFERROR(AVERAGE(INDEX(R:R,IFERROR(MATCH($B98-Annex!$B$4/60,$B:$B),2)):R98),IF(Data!$B$2="",0,"-"))</f>
        <v>4.8592649095226759E-2</v>
      </c>
      <c r="Q98" s="50">
        <f>IFERROR(AVERAGE(INDEX(S:S,IFERROR(MATCH($B98-Annex!$B$4/60,$B:$B),2)):S98),IF(Data!$B$2="",0,"-"))</f>
        <v>-6.5966385229283553E-2</v>
      </c>
      <c r="R98" s="50">
        <f>IFERROR((5.670373*10^-8*(T98+273.15)^4+((Annex!$B$5+Annex!$B$6)*(T98-V98)+Annex!$B$7*(T98-INDEX(T:T,IFERROR(MATCH($B98-Annex!$B$9/60,$B:$B),2)))/(60*($B98-INDEX($B:$B,IFERROR(MATCH($B98-Annex!$B$9/60,$B:$B),2)))))/Annex!$B$8)/1000,IF(Data!$B$2="",0,"-"))</f>
        <v>7.1385485404619031E-2</v>
      </c>
      <c r="S98" s="50">
        <f>IFERROR((5.670373*10^-8*(U98+273.15)^4+((Annex!$B$5+Annex!$B$6)*(U98-V98)+Annex!$B$7*(U98-INDEX(U:U,IFERROR(MATCH($B98-Annex!$B$9/60,$B:$B),2)))/(60*($B98-INDEX($B:$B,IFERROR(MATCH($B98-Annex!$B$9/60,$B:$B),2)))))/Annex!$B$8)/1000,IF(Data!$B$2="",0,"-"))</f>
        <v>-4.4252064886816357E-2</v>
      </c>
      <c r="T98" s="20">
        <v>27.65</v>
      </c>
      <c r="U98" s="20">
        <v>26.34</v>
      </c>
      <c r="V98" s="20">
        <v>41.993000000000002</v>
      </c>
      <c r="W98" s="20">
        <v>934.83900000000006</v>
      </c>
      <c r="X98" s="20">
        <v>845.63199999999995</v>
      </c>
      <c r="Y98" s="20">
        <v>631.221</v>
      </c>
      <c r="Z98" s="20">
        <v>470.94400000000002</v>
      </c>
      <c r="AA98" s="20">
        <v>328.87299999999999</v>
      </c>
      <c r="AB98" s="20">
        <v>239.66300000000001</v>
      </c>
      <c r="AC98" s="20">
        <v>231.96799999999999</v>
      </c>
      <c r="AD98" s="20">
        <v>465.608</v>
      </c>
      <c r="AE98" s="20">
        <v>65.784000000000006</v>
      </c>
      <c r="AF98" s="20">
        <v>37.281999999999996</v>
      </c>
      <c r="AG98" s="20">
        <v>412.42099999999999</v>
      </c>
      <c r="AH98" s="20">
        <v>-61.262999999999998</v>
      </c>
      <c r="AI98" s="20">
        <v>205.273</v>
      </c>
    </row>
    <row r="99" spans="1:35" x14ac:dyDescent="0.3">
      <c r="A99" s="5">
        <v>98</v>
      </c>
      <c r="B99" s="19">
        <v>8.9643333340063691</v>
      </c>
      <c r="C99" s="20">
        <v>441.68073700000002</v>
      </c>
      <c r="D99" s="20">
        <v>425.76038799999998</v>
      </c>
      <c r="E99" s="20">
        <v>763.94088399999998</v>
      </c>
      <c r="F99" s="49">
        <f>IFERROR(SUM(C99:E99),IF(Data!$B$2="",0,"-"))</f>
        <v>1631.3820089999999</v>
      </c>
      <c r="G99" s="50">
        <f>IFERROR(F99-Annex!$B$10,IF(Data!$B$2="",0,"-"))</f>
        <v>325.22400900000002</v>
      </c>
      <c r="H99" s="50">
        <f>IFERROR(-14000*(G99-INDEX(G:G,IFERROR(MATCH($B99-Annex!$B$11/60,$B:$B),2)))/(60*($B99-INDEX($B:$B,IFERROR(MATCH($B99-Annex!$B$11/60,$B:$B),2)))),IF(Data!$B$2="",0,"-"))</f>
        <v>412.18175380000082</v>
      </c>
      <c r="I99" s="50">
        <f>IFERROR(AVERAGE(INDEX(K:K,IFERROR(MATCH($B99-Annex!$B$4/60,$B:$B),2)):K99),IF(Data!$B$2="",0,"-"))</f>
        <v>-1.2347977420788863</v>
      </c>
      <c r="J99" s="50">
        <f>IFERROR(AVERAGE(INDEX(L:L,IFERROR(MATCH($B99-Annex!$B$4/60,$B:$B),2)):L99),IF(Data!$B$2="",0,"-"))</f>
        <v>-0.97532129239016518</v>
      </c>
      <c r="K99" s="50">
        <f>IFERROR((5.670373*10^-8*(M99+273.15)^4+((Annex!$B$5+Annex!$B$6)*(M99-O99)+Annex!$B$7*(M99-INDEX(M:M,IFERROR(MATCH($B99-Annex!$B$9/60,$B:$B),2)))/(60*($B99-INDEX($B:$B,IFERROR(MATCH($B99-Annex!$B$9/60,$B:$B),2)))))/Annex!$B$8)/1000,IF(Data!$B$2="",0,"-"))</f>
        <v>-1.284739820848946</v>
      </c>
      <c r="L99" s="50">
        <f>IFERROR((5.670373*10^-8*(N99+273.15)^4+((Annex!$B$5+Annex!$B$6)*(N99-O99)+Annex!$B$7*(N99-INDEX(N:N,IFERROR(MATCH($B99-Annex!$B$9/60,$B:$B),2)))/(60*($B99-INDEX($B:$B,IFERROR(MATCH($B99-Annex!$B$9/60,$B:$B),2)))))/Annex!$B$8)/1000,IF(Data!$B$2="",0,"-"))</f>
        <v>-1.109059472179696</v>
      </c>
      <c r="M99" s="20">
        <v>24.466999999999999</v>
      </c>
      <c r="N99" s="20">
        <v>26.995000000000001</v>
      </c>
      <c r="O99" s="20">
        <v>61.405999999999999</v>
      </c>
      <c r="P99" s="50">
        <f>IFERROR(AVERAGE(INDEX(R:R,IFERROR(MATCH($B99-Annex!$B$4/60,$B:$B),2)):R99),IF(Data!$B$2="",0,"-"))</f>
        <v>5.6495577106511277E-2</v>
      </c>
      <c r="Q99" s="50">
        <f>IFERROR(AVERAGE(INDEX(S:S,IFERROR(MATCH($B99-Annex!$B$4/60,$B:$B),2)):S99),IF(Data!$B$2="",0,"-"))</f>
        <v>-6.9533118675480135E-2</v>
      </c>
      <c r="R99" s="50">
        <f>IFERROR((5.670373*10^-8*(T99+273.15)^4+((Annex!$B$5+Annex!$B$6)*(T99-V99)+Annex!$B$7*(T99-INDEX(T:T,IFERROR(MATCH($B99-Annex!$B$9/60,$B:$B),2)))/(60*($B99-INDEX($B:$B,IFERROR(MATCH($B99-Annex!$B$9/60,$B:$B),2)))))/Annex!$B$8)/1000,IF(Data!$B$2="",0,"-"))</f>
        <v>-1.001878437095172E-3</v>
      </c>
      <c r="S99" s="50">
        <f>IFERROR((5.670373*10^-8*(U99+273.15)^4+((Annex!$B$5+Annex!$B$6)*(U99-V99)+Annex!$B$7*(U99-INDEX(U:U,IFERROR(MATCH($B99-Annex!$B$9/60,$B:$B),2)))/(60*($B99-INDEX($B:$B,IFERROR(MATCH($B99-Annex!$B$9/60,$B:$B),2)))))/Annex!$B$8)/1000,IF(Data!$B$2="",0,"-"))</f>
        <v>-0.15305522364233293</v>
      </c>
      <c r="T99" s="20">
        <v>28.140999999999998</v>
      </c>
      <c r="U99" s="20">
        <v>26.704000000000001</v>
      </c>
      <c r="V99" s="20">
        <v>44.402000000000001</v>
      </c>
      <c r="W99" s="20">
        <v>945.31</v>
      </c>
      <c r="X99" s="20">
        <v>828.745</v>
      </c>
      <c r="Y99" s="20">
        <v>639.779</v>
      </c>
      <c r="Z99" s="20">
        <v>476.52199999999999</v>
      </c>
      <c r="AA99" s="20">
        <v>320.41199999999998</v>
      </c>
      <c r="AB99" s="20">
        <v>229.12299999999999</v>
      </c>
      <c r="AC99" s="20">
        <v>235.68799999999999</v>
      </c>
      <c r="AD99" s="20">
        <v>479.77800000000002</v>
      </c>
      <c r="AE99" s="20">
        <v>67.466999999999999</v>
      </c>
      <c r="AF99" s="20">
        <v>38.109000000000002</v>
      </c>
      <c r="AG99" s="20">
        <v>101.07599999999999</v>
      </c>
      <c r="AH99" s="20">
        <v>198.166</v>
      </c>
      <c r="AI99" s="20">
        <v>150.096</v>
      </c>
    </row>
    <row r="100" spans="1:35" x14ac:dyDescent="0.3">
      <c r="A100" s="5">
        <v>99</v>
      </c>
      <c r="B100" s="19">
        <v>9.0486666583456099</v>
      </c>
      <c r="C100" s="20">
        <v>441.65719899999999</v>
      </c>
      <c r="D100" s="20">
        <v>425.68549000000002</v>
      </c>
      <c r="E100" s="20">
        <v>763.92404699999997</v>
      </c>
      <c r="F100" s="49">
        <f>IFERROR(SUM(C100:E100),IF(Data!$B$2="",0,"-"))</f>
        <v>1631.266736</v>
      </c>
      <c r="G100" s="50">
        <f>IFERROR(F100-Annex!$B$10,IF(Data!$B$2="",0,"-"))</f>
        <v>325.10873600000014</v>
      </c>
      <c r="H100" s="50">
        <f>IFERROR(-14000*(G100-INDEX(G:G,IFERROR(MATCH($B100-Annex!$B$11/60,$B:$B),2)))/(60*($B100-INDEX($B:$B,IFERROR(MATCH($B100-Annex!$B$11/60,$B:$B),2)))),IF(Data!$B$2="",0,"-"))</f>
        <v>420.1257456914812</v>
      </c>
      <c r="I100" s="50">
        <f>IFERROR(AVERAGE(INDEX(K:K,IFERROR(MATCH($B100-Annex!$B$4/60,$B:$B),2)):K100),IF(Data!$B$2="",0,"-"))</f>
        <v>-1.2927317839878099</v>
      </c>
      <c r="J100" s="50">
        <f>IFERROR(AVERAGE(INDEX(L:L,IFERROR(MATCH($B100-Annex!$B$4/60,$B:$B),2)):L100),IF(Data!$B$2="",0,"-"))</f>
        <v>-1.0142525669114248</v>
      </c>
      <c r="K100" s="50">
        <f>IFERROR((5.670373*10^-8*(M100+273.15)^4+((Annex!$B$5+Annex!$B$6)*(M100-O100)+Annex!$B$7*(M100-INDEX(M:M,IFERROR(MATCH($B100-Annex!$B$9/60,$B:$B),2)))/(60*($B100-INDEX($B:$B,IFERROR(MATCH($B100-Annex!$B$9/60,$B:$B),2)))))/Annex!$B$8)/1000,IF(Data!$B$2="",0,"-"))</f>
        <v>-1.3953089697723557</v>
      </c>
      <c r="L100" s="50">
        <f>IFERROR((5.670373*10^-8*(N100+273.15)^4+((Annex!$B$5+Annex!$B$6)*(N100-O100)+Annex!$B$7*(N100-INDEX(N:N,IFERROR(MATCH($B100-Annex!$B$9/60,$B:$B),2)))/(60*($B100-INDEX($B:$B,IFERROR(MATCH($B100-Annex!$B$9/60,$B:$B),2)))))/Annex!$B$8)/1000,IF(Data!$B$2="",0,"-"))</f>
        <v>-1.1593301000942267</v>
      </c>
      <c r="M100" s="20">
        <v>24.722000000000001</v>
      </c>
      <c r="N100" s="20">
        <v>27.45</v>
      </c>
      <c r="O100" s="20">
        <v>63.851999999999997</v>
      </c>
      <c r="P100" s="50">
        <f>IFERROR(AVERAGE(INDEX(R:R,IFERROR(MATCH($B100-Annex!$B$4/60,$B:$B),2)):R100),IF(Data!$B$2="",0,"-"))</f>
        <v>4.2806056208052078E-2</v>
      </c>
      <c r="Q100" s="50">
        <f>IFERROR(AVERAGE(INDEX(S:S,IFERROR(MATCH($B100-Annex!$B$4/60,$B:$B),2)):S100),IF(Data!$B$2="",0,"-"))</f>
        <v>-9.2553817112488099E-2</v>
      </c>
      <c r="R100" s="50">
        <f>IFERROR((5.670373*10^-8*(T100+273.15)^4+((Annex!$B$5+Annex!$B$6)*(T100-V100)+Annex!$B$7*(T100-INDEX(T:T,IFERROR(MATCH($B100-Annex!$B$9/60,$B:$B),2)))/(60*($B100-INDEX($B:$B,IFERROR(MATCH($B100-Annex!$B$9/60,$B:$B),2)))))/Annex!$B$8)/1000,IF(Data!$B$2="",0,"-"))</f>
        <v>-6.2914156554497364E-2</v>
      </c>
      <c r="S100" s="50">
        <f>IFERROR((5.670373*10^-8*(U100+273.15)^4+((Annex!$B$5+Annex!$B$6)*(U100-V100)+Annex!$B$7*(U100-INDEX(U:U,IFERROR(MATCH($B100-Annex!$B$9/60,$B:$B),2)))/(60*($B100-INDEX($B:$B,IFERROR(MATCH($B100-Annex!$B$9/60,$B:$B),2)))))/Annex!$B$8)/1000,IF(Data!$B$2="",0,"-"))</f>
        <v>-0.2395280415304204</v>
      </c>
      <c r="T100" s="20">
        <v>28.614000000000001</v>
      </c>
      <c r="U100" s="20">
        <v>27.140999999999998</v>
      </c>
      <c r="V100" s="20">
        <v>46.991</v>
      </c>
      <c r="W100" s="20">
        <v>948.77800000000002</v>
      </c>
      <c r="X100" s="20">
        <v>840.45299999999997</v>
      </c>
      <c r="Y100" s="20">
        <v>663.25599999999997</v>
      </c>
      <c r="Z100" s="20">
        <v>527.23199999999997</v>
      </c>
      <c r="AA100" s="20">
        <v>357.07499999999999</v>
      </c>
      <c r="AB100" s="20">
        <v>259.142</v>
      </c>
      <c r="AC100" s="20">
        <v>235.41399999999999</v>
      </c>
      <c r="AD100" s="20">
        <v>488.83</v>
      </c>
      <c r="AE100" s="20">
        <v>68.974000000000004</v>
      </c>
      <c r="AF100" s="20">
        <v>38.883000000000003</v>
      </c>
      <c r="AG100" s="20">
        <v>12.023999999999999</v>
      </c>
      <c r="AH100" s="20">
        <v>300.36900000000003</v>
      </c>
      <c r="AI100" s="20">
        <v>14.93</v>
      </c>
    </row>
    <row r="101" spans="1:35" x14ac:dyDescent="0.3">
      <c r="A101" s="5">
        <v>100</v>
      </c>
      <c r="B101" s="19">
        <v>9.1386666626203805</v>
      </c>
      <c r="C101" s="20">
        <v>441.61264699999998</v>
      </c>
      <c r="D101" s="20">
        <v>425.66192899999999</v>
      </c>
      <c r="E101" s="20">
        <v>763.97709499999996</v>
      </c>
      <c r="F101" s="49">
        <f>IFERROR(SUM(C101:E101),IF(Data!$B$2="",0,"-"))</f>
        <v>1631.251671</v>
      </c>
      <c r="G101" s="50">
        <f>IFERROR(F101-Annex!$B$10,IF(Data!$B$2="",0,"-"))</f>
        <v>325.09367100000009</v>
      </c>
      <c r="H101" s="50">
        <f>IFERROR(-14000*(G101-INDEX(G:G,IFERROR(MATCH($B101-Annex!$B$11/60,$B:$B),2)))/(60*($B101-INDEX($B:$B,IFERROR(MATCH($B101-Annex!$B$11/60,$B:$B),2)))),IF(Data!$B$2="",0,"-"))</f>
        <v>419.11710587026204</v>
      </c>
      <c r="I101" s="50">
        <f>IFERROR(AVERAGE(INDEX(K:K,IFERROR(MATCH($B101-Annex!$B$4/60,$B:$B),2)):K101),IF(Data!$B$2="",0,"-"))</f>
        <v>-1.3535431716969142</v>
      </c>
      <c r="J101" s="50">
        <f>IFERROR(AVERAGE(INDEX(L:L,IFERROR(MATCH($B101-Annex!$B$4/60,$B:$B),2)):L101),IF(Data!$B$2="",0,"-"))</f>
        <v>-1.0707746103633193</v>
      </c>
      <c r="K101" s="50">
        <f>IFERROR((5.670373*10^-8*(M101+273.15)^4+((Annex!$B$5+Annex!$B$6)*(M101-O101)+Annex!$B$7*(M101-INDEX(M:M,IFERROR(MATCH($B101-Annex!$B$9/60,$B:$B),2)))/(60*($B101-INDEX($B:$B,IFERROR(MATCH($B101-Annex!$B$9/60,$B:$B),2)))))/Annex!$B$8)/1000,IF(Data!$B$2="",0,"-"))</f>
        <v>-1.6173059967888341</v>
      </c>
      <c r="L101" s="50">
        <f>IFERROR((5.670373*10^-8*(N101+273.15)^4+((Annex!$B$5+Annex!$B$6)*(N101-O101)+Annex!$B$7*(N101-INDEX(N:N,IFERROR(MATCH($B101-Annex!$B$9/60,$B:$B),2)))/(60*($B101-INDEX($B:$B,IFERROR(MATCH($B101-Annex!$B$9/60,$B:$B),2)))))/Annex!$B$8)/1000,IF(Data!$B$2="",0,"-"))</f>
        <v>-1.2853449889447826</v>
      </c>
      <c r="M101" s="20">
        <v>24.94</v>
      </c>
      <c r="N101" s="20">
        <v>27.777000000000001</v>
      </c>
      <c r="O101" s="20">
        <v>65.872</v>
      </c>
      <c r="P101" s="50">
        <f>IFERROR(AVERAGE(INDEX(R:R,IFERROR(MATCH($B101-Annex!$B$4/60,$B:$B),2)):R101),IF(Data!$B$2="",0,"-"))</f>
        <v>3.4900812788879382E-2</v>
      </c>
      <c r="Q101" s="50">
        <f>IFERROR(AVERAGE(INDEX(S:S,IFERROR(MATCH($B101-Annex!$B$4/60,$B:$B),2)):S101),IF(Data!$B$2="",0,"-"))</f>
        <v>-0.10403384499730814</v>
      </c>
      <c r="R101" s="50">
        <f>IFERROR((5.670373*10^-8*(T101+273.15)^4+((Annex!$B$5+Annex!$B$6)*(T101-V101)+Annex!$B$7*(T101-INDEX(T:T,IFERROR(MATCH($B101-Annex!$B$9/60,$B:$B),2)))/(60*($B101-INDEX($B:$B,IFERROR(MATCH($B101-Annex!$B$9/60,$B:$B),2)))))/Annex!$B$8)/1000,IF(Data!$B$2="",0,"-"))</f>
        <v>2.5582491630200366E-4</v>
      </c>
      <c r="S101" s="50">
        <f>IFERROR((5.670373*10^-8*(U101+273.15)^4+((Annex!$B$5+Annex!$B$6)*(U101-V101)+Annex!$B$7*(U101-INDEX(U:U,IFERROR(MATCH($B101-Annex!$B$9/60,$B:$B),2)))/(60*($B101-INDEX($B:$B,IFERROR(MATCH($B101-Annex!$B$9/60,$B:$B),2)))))/Annex!$B$8)/1000,IF(Data!$B$2="",0,"-"))</f>
        <v>-0.17190764176949266</v>
      </c>
      <c r="T101" s="20">
        <v>29.141999999999999</v>
      </c>
      <c r="U101" s="20">
        <v>27.559000000000001</v>
      </c>
      <c r="V101" s="20">
        <v>46.487000000000002</v>
      </c>
      <c r="W101" s="20">
        <v>937.14499999999998</v>
      </c>
      <c r="X101" s="20">
        <v>833.49300000000005</v>
      </c>
      <c r="Y101" s="20">
        <v>644.71100000000001</v>
      </c>
      <c r="Z101" s="20">
        <v>495.99400000000003</v>
      </c>
      <c r="AA101" s="20">
        <v>356.42500000000001</v>
      </c>
      <c r="AB101" s="20">
        <v>274.70400000000001</v>
      </c>
      <c r="AC101" s="20">
        <v>244.369</v>
      </c>
      <c r="AD101" s="20">
        <v>495.63200000000001</v>
      </c>
      <c r="AE101" s="20">
        <v>70.692999999999998</v>
      </c>
      <c r="AF101" s="20">
        <v>39.692</v>
      </c>
      <c r="AG101" s="20">
        <v>9.8999999999999993E+37</v>
      </c>
      <c r="AH101" s="20">
        <v>330.51499999999999</v>
      </c>
      <c r="AI101" s="20">
        <v>93.938000000000002</v>
      </c>
    </row>
    <row r="102" spans="1:35" x14ac:dyDescent="0.3">
      <c r="A102" s="5">
        <v>101</v>
      </c>
      <c r="B102" s="19">
        <v>9.2341666622087359</v>
      </c>
      <c r="C102" s="20">
        <v>441.42936800000001</v>
      </c>
      <c r="D102" s="20">
        <v>425.62069600000001</v>
      </c>
      <c r="E102" s="20">
        <v>763.85331699999995</v>
      </c>
      <c r="F102" s="49">
        <f>IFERROR(SUM(C102:E102),IF(Data!$B$2="",0,"-"))</f>
        <v>1630.9033810000001</v>
      </c>
      <c r="G102" s="50">
        <f>IFERROR(F102-Annex!$B$10,IF(Data!$B$2="",0,"-"))</f>
        <v>324.74538100000018</v>
      </c>
      <c r="H102" s="50">
        <f>IFERROR(-14000*(G102-INDEX(G:G,IFERROR(MATCH($B102-Annex!$B$11/60,$B:$B),2)))/(60*($B102-INDEX($B:$B,IFERROR(MATCH($B102-Annex!$B$11/60,$B:$B),2)))),IF(Data!$B$2="",0,"-"))</f>
        <v>449.57427772756159</v>
      </c>
      <c r="I102" s="50">
        <f>IFERROR(AVERAGE(INDEX(K:K,IFERROR(MATCH($B102-Annex!$B$4/60,$B:$B),2)):K102),IF(Data!$B$2="",0,"-"))</f>
        <v>-1.4250967719196443</v>
      </c>
      <c r="J102" s="50">
        <f>IFERROR(AVERAGE(INDEX(L:L,IFERROR(MATCH($B102-Annex!$B$4/60,$B:$B),2)):L102),IF(Data!$B$2="",0,"-"))</f>
        <v>-1.1315788588537949</v>
      </c>
      <c r="K102" s="50">
        <f>IFERROR((5.670373*10^-8*(M102+273.15)^4+((Annex!$B$5+Annex!$B$6)*(M102-O102)+Annex!$B$7*(M102-INDEX(M:M,IFERROR(MATCH($B102-Annex!$B$9/60,$B:$B),2)))/(60*($B102-INDEX($B:$B,IFERROR(MATCH($B102-Annex!$B$9/60,$B:$B),2)))))/Annex!$B$8)/1000,IF(Data!$B$2="",0,"-"))</f>
        <v>-1.8822087931428708</v>
      </c>
      <c r="L102" s="50">
        <f>IFERROR((5.670373*10^-8*(N102+273.15)^4+((Annex!$B$5+Annex!$B$6)*(N102-O102)+Annex!$B$7*(N102-INDEX(N:N,IFERROR(MATCH($B102-Annex!$B$9/60,$B:$B),2)))/(60*($B102-INDEX($B:$B,IFERROR(MATCH($B102-Annex!$B$9/60,$B:$B),2)))))/Annex!$B$8)/1000,IF(Data!$B$2="",0,"-"))</f>
        <v>-1.4204910227646192</v>
      </c>
      <c r="M102" s="20">
        <v>25.001000000000001</v>
      </c>
      <c r="N102" s="20">
        <v>28.274999999999999</v>
      </c>
      <c r="O102" s="20">
        <v>68.768000000000001</v>
      </c>
      <c r="P102" s="50">
        <f>IFERROR(AVERAGE(INDEX(R:R,IFERROR(MATCH($B102-Annex!$B$4/60,$B:$B),2)):R102),IF(Data!$B$2="",0,"-"))</f>
        <v>1.8496533741785837E-2</v>
      </c>
      <c r="Q102" s="50">
        <f>IFERROR(AVERAGE(INDEX(S:S,IFERROR(MATCH($B102-Annex!$B$4/60,$B:$B),2)):S102),IF(Data!$B$2="",0,"-"))</f>
        <v>-0.12359847921112332</v>
      </c>
      <c r="R102" s="50">
        <f>IFERROR((5.670373*10^-8*(T102+273.15)^4+((Annex!$B$5+Annex!$B$6)*(T102-V102)+Annex!$B$7*(T102-INDEX(T:T,IFERROR(MATCH($B102-Annex!$B$9/60,$B:$B),2)))/(60*($B102-INDEX($B:$B,IFERROR(MATCH($B102-Annex!$B$9/60,$B:$B),2)))))/Annex!$B$8)/1000,IF(Data!$B$2="",0,"-"))</f>
        <v>-2.8406187352728637E-2</v>
      </c>
      <c r="S102" s="50">
        <f>IFERROR((5.670373*10^-8*(U102+273.15)^4+((Annex!$B$5+Annex!$B$6)*(U102-V102)+Annex!$B$7*(U102-INDEX(U:U,IFERROR(MATCH($B102-Annex!$B$9/60,$B:$B),2)))/(60*($B102-INDEX($B:$B,IFERROR(MATCH($B102-Annex!$B$9/60,$B:$B),2)))))/Annex!$B$8)/1000,IF(Data!$B$2="",0,"-"))</f>
        <v>-0.17869728334039722</v>
      </c>
      <c r="T102" s="20">
        <v>29.693999999999999</v>
      </c>
      <c r="U102" s="20">
        <v>28.111999999999998</v>
      </c>
      <c r="V102" s="20">
        <v>47.734999999999999</v>
      </c>
      <c r="W102" s="20">
        <v>944.92600000000004</v>
      </c>
      <c r="X102" s="20">
        <v>841.78399999999999</v>
      </c>
      <c r="Y102" s="20">
        <v>638.41099999999994</v>
      </c>
      <c r="Z102" s="20">
        <v>459.09899999999999</v>
      </c>
      <c r="AA102" s="20">
        <v>320.43700000000001</v>
      </c>
      <c r="AB102" s="20">
        <v>235.75</v>
      </c>
      <c r="AC102" s="20">
        <v>229.03899999999999</v>
      </c>
      <c r="AD102" s="20">
        <v>502</v>
      </c>
      <c r="AE102" s="20">
        <v>73.837000000000003</v>
      </c>
      <c r="AF102" s="20">
        <v>40.704999999999998</v>
      </c>
      <c r="AG102" s="20">
        <v>61.625</v>
      </c>
      <c r="AH102" s="20">
        <v>105.834</v>
      </c>
      <c r="AI102" s="20">
        <v>192.31200000000001</v>
      </c>
    </row>
    <row r="103" spans="1:35" x14ac:dyDescent="0.3">
      <c r="A103" s="5">
        <v>102</v>
      </c>
      <c r="B103" s="19">
        <v>9.319166662171483</v>
      </c>
      <c r="C103" s="20">
        <v>441.43020300000001</v>
      </c>
      <c r="D103" s="20">
        <v>425.59797099999997</v>
      </c>
      <c r="E103" s="20">
        <v>763.57378900000003</v>
      </c>
      <c r="F103" s="49">
        <f>IFERROR(SUM(C103:E103),IF(Data!$B$2="",0,"-"))</f>
        <v>1630.6019630000001</v>
      </c>
      <c r="G103" s="50">
        <f>IFERROR(F103-Annex!$B$10,IF(Data!$B$2="",0,"-"))</f>
        <v>324.44396300000017</v>
      </c>
      <c r="H103" s="50">
        <f>IFERROR(-14000*(G103-INDEX(G:G,IFERROR(MATCH($B103-Annex!$B$11/60,$B:$B),2)))/(60*($B103-INDEX($B:$B,IFERROR(MATCH($B103-Annex!$B$11/60,$B:$B),2)))),IF(Data!$B$2="",0,"-"))</f>
        <v>516.28715200699583</v>
      </c>
      <c r="I103" s="50">
        <f>IFERROR(AVERAGE(INDEX(K:K,IFERROR(MATCH($B103-Annex!$B$4/60,$B:$B),2)):K103),IF(Data!$B$2="",0,"-"))</f>
        <v>-1.5081443841274285</v>
      </c>
      <c r="J103" s="50">
        <f>IFERROR(AVERAGE(INDEX(L:L,IFERROR(MATCH($B103-Annex!$B$4/60,$B:$B),2)):L103),IF(Data!$B$2="",0,"-"))</f>
        <v>-1.1911312048119331</v>
      </c>
      <c r="K103" s="50">
        <f>IFERROR((5.670373*10^-8*(M103+273.15)^4+((Annex!$B$5+Annex!$B$6)*(M103-O103)+Annex!$B$7*(M103-INDEX(M:M,IFERROR(MATCH($B103-Annex!$B$9/60,$B:$B),2)))/(60*($B103-INDEX($B:$B,IFERROR(MATCH($B103-Annex!$B$9/60,$B:$B),2)))))/Annex!$B$8)/1000,IF(Data!$B$2="",0,"-"))</f>
        <v>-1.784904050589301</v>
      </c>
      <c r="L103" s="50">
        <f>IFERROR((5.670373*10^-8*(N103+273.15)^4+((Annex!$B$5+Annex!$B$6)*(N103-O103)+Annex!$B$7*(N103-INDEX(N:N,IFERROR(MATCH($B103-Annex!$B$9/60,$B:$B),2)))/(60*($B103-INDEX($B:$B,IFERROR(MATCH($B103-Annex!$B$9/60,$B:$B),2)))))/Annex!$B$8)/1000,IF(Data!$B$2="",0,"-"))</f>
        <v>-1.3490913883317115</v>
      </c>
      <c r="M103" s="20">
        <v>25.492999999999999</v>
      </c>
      <c r="N103" s="20">
        <v>28.803000000000001</v>
      </c>
      <c r="O103" s="20">
        <v>70.009</v>
      </c>
      <c r="P103" s="50">
        <f>IFERROR(AVERAGE(INDEX(R:R,IFERROR(MATCH($B103-Annex!$B$4/60,$B:$B),2)):R103),IF(Data!$B$2="",0,"-"))</f>
        <v>1.7526588539296003E-2</v>
      </c>
      <c r="Q103" s="50">
        <f>IFERROR(AVERAGE(INDEX(S:S,IFERROR(MATCH($B103-Annex!$B$4/60,$B:$B),2)):S103),IF(Data!$B$2="",0,"-"))</f>
        <v>-0.13659632520578818</v>
      </c>
      <c r="R103" s="50">
        <f>IFERROR((5.670373*10^-8*(T103+273.15)^4+((Annex!$B$5+Annex!$B$6)*(T103-V103)+Annex!$B$7*(T103-INDEX(T:T,IFERROR(MATCH($B103-Annex!$B$9/60,$B:$B),2)))/(60*($B103-INDEX($B:$B,IFERROR(MATCH($B103-Annex!$B$9/60,$B:$B),2)))))/Annex!$B$8)/1000,IF(Data!$B$2="",0,"-"))</f>
        <v>5.2777790656568131E-2</v>
      </c>
      <c r="S103" s="50">
        <f>IFERROR((5.670373*10^-8*(U103+273.15)^4+((Annex!$B$5+Annex!$B$6)*(U103-V103)+Annex!$B$7*(U103-INDEX(U:U,IFERROR(MATCH($B103-Annex!$B$9/60,$B:$B),2)))/(60*($B103-INDEX($B:$B,IFERROR(MATCH($B103-Annex!$B$9/60,$B:$B),2)))))/Annex!$B$8)/1000,IF(Data!$B$2="",0,"-"))</f>
        <v>-0.13543109806226819</v>
      </c>
      <c r="T103" s="20">
        <v>30.385000000000002</v>
      </c>
      <c r="U103" s="20">
        <v>28.638999999999999</v>
      </c>
      <c r="V103" s="20">
        <v>48.716000000000001</v>
      </c>
      <c r="W103" s="20">
        <v>941.41099999999994</v>
      </c>
      <c r="X103" s="20">
        <v>846.89400000000001</v>
      </c>
      <c r="Y103" s="20">
        <v>674.28300000000002</v>
      </c>
      <c r="Z103" s="20">
        <v>514.06700000000001</v>
      </c>
      <c r="AA103" s="20">
        <v>357.71300000000002</v>
      </c>
      <c r="AB103" s="20">
        <v>269.29199999999997</v>
      </c>
      <c r="AC103" s="20">
        <v>239.98</v>
      </c>
      <c r="AD103" s="20">
        <v>509.06</v>
      </c>
      <c r="AE103" s="20">
        <v>75.254000000000005</v>
      </c>
      <c r="AF103" s="20">
        <v>41.603999999999999</v>
      </c>
      <c r="AG103" s="20">
        <v>9.8999999999999993E+37</v>
      </c>
      <c r="AH103" s="20">
        <v>234.80099999999999</v>
      </c>
      <c r="AI103" s="20">
        <v>179.352</v>
      </c>
    </row>
    <row r="104" spans="1:35" x14ac:dyDescent="0.3">
      <c r="A104" s="5">
        <v>103</v>
      </c>
      <c r="B104" s="19">
        <v>9.4129999936558306</v>
      </c>
      <c r="C104" s="20">
        <v>441.34108700000002</v>
      </c>
      <c r="D104" s="20">
        <v>425.50288399999999</v>
      </c>
      <c r="E104" s="20">
        <v>763.67229199999997</v>
      </c>
      <c r="F104" s="49">
        <f>IFERROR(SUM(C104:E104),IF(Data!$B$2="",0,"-"))</f>
        <v>1630.516263</v>
      </c>
      <c r="G104" s="50">
        <f>IFERROR(F104-Annex!$B$10,IF(Data!$B$2="",0,"-"))</f>
        <v>324.35826300000008</v>
      </c>
      <c r="H104" s="50">
        <f>IFERROR(-14000*(G104-INDEX(G:G,IFERROR(MATCH($B104-Annex!$B$11/60,$B:$B),2)))/(60*($B104-INDEX($B:$B,IFERROR(MATCH($B104-Annex!$B$11/60,$B:$B),2)))),IF(Data!$B$2="",0,"-"))</f>
        <v>490.28324263769878</v>
      </c>
      <c r="I104" s="50">
        <f>IFERROR(AVERAGE(INDEX(K:K,IFERROR(MATCH($B104-Annex!$B$4/60,$B:$B),2)):K104),IF(Data!$B$2="",0,"-"))</f>
        <v>-1.5828983896591733</v>
      </c>
      <c r="J104" s="50">
        <f>IFERROR(AVERAGE(INDEX(L:L,IFERROR(MATCH($B104-Annex!$B$4/60,$B:$B),2)):L104),IF(Data!$B$2="",0,"-"))</f>
        <v>-1.2606540693593506</v>
      </c>
      <c r="K104" s="50">
        <f>IFERROR((5.670373*10^-8*(M104+273.15)^4+((Annex!$B$5+Annex!$B$6)*(M104-O104)+Annex!$B$7*(M104-INDEX(M:M,IFERROR(MATCH($B104-Annex!$B$9/60,$B:$B),2)))/(60*($B104-INDEX($B:$B,IFERROR(MATCH($B104-Annex!$B$9/60,$B:$B),2)))))/Annex!$B$8)/1000,IF(Data!$B$2="",0,"-"))</f>
        <v>-1.7664064949577396</v>
      </c>
      <c r="L104" s="50">
        <f>IFERROR((5.670373*10^-8*(N104+273.15)^4+((Annex!$B$5+Annex!$B$6)*(N104-O104)+Annex!$B$7*(N104-INDEX(N:N,IFERROR(MATCH($B104-Annex!$B$9/60,$B:$B),2)))/(60*($B104-INDEX($B:$B,IFERROR(MATCH($B104-Annex!$B$9/60,$B:$B),2)))))/Annex!$B$8)/1000,IF(Data!$B$2="",0,"-"))</f>
        <v>-1.4318500335151654</v>
      </c>
      <c r="M104" s="20">
        <v>25.802</v>
      </c>
      <c r="N104" s="20">
        <v>29.312000000000001</v>
      </c>
      <c r="O104" s="20">
        <v>72.224000000000004</v>
      </c>
      <c r="P104" s="50">
        <f>IFERROR(AVERAGE(INDEX(R:R,IFERROR(MATCH($B104-Annex!$B$4/60,$B:$B),2)):R104),IF(Data!$B$2="",0,"-"))</f>
        <v>2.4699764667966861E-2</v>
      </c>
      <c r="Q104" s="50">
        <f>IFERROR(AVERAGE(INDEX(S:S,IFERROR(MATCH($B104-Annex!$B$4/60,$B:$B),2)):S104),IF(Data!$B$2="",0,"-"))</f>
        <v>-0.14455109491526508</v>
      </c>
      <c r="R104" s="50">
        <f>IFERROR((5.670373*10^-8*(T104+273.15)^4+((Annex!$B$5+Annex!$B$6)*(T104-V104)+Annex!$B$7*(T104-INDEX(T:T,IFERROR(MATCH($B104-Annex!$B$9/60,$B:$B),2)))/(60*($B104-INDEX($B:$B,IFERROR(MATCH($B104-Annex!$B$9/60,$B:$B),2)))))/Annex!$B$8)/1000,IF(Data!$B$2="",0,"-"))</f>
        <v>0.14080147404260004</v>
      </c>
      <c r="S104" s="50">
        <f>IFERROR((5.670373*10^-8*(U104+273.15)^4+((Annex!$B$5+Annex!$B$6)*(U104-V104)+Annex!$B$7*(U104-INDEX(U:U,IFERROR(MATCH($B104-Annex!$B$9/60,$B:$B),2)))/(60*($B104-INDEX($B:$B,IFERROR(MATCH($B104-Annex!$B$9/60,$B:$B),2)))))/Annex!$B$8)/1000,IF(Data!$B$2="",0,"-"))</f>
        <v>-8.8986311175127869E-2</v>
      </c>
      <c r="T104" s="20">
        <v>31.04</v>
      </c>
      <c r="U104" s="20">
        <v>29.221</v>
      </c>
      <c r="V104" s="20">
        <v>48.875999999999998</v>
      </c>
      <c r="W104" s="20">
        <v>934.08299999999997</v>
      </c>
      <c r="X104" s="20">
        <v>820.78099999999995</v>
      </c>
      <c r="Y104" s="20">
        <v>637.47199999999998</v>
      </c>
      <c r="Z104" s="20">
        <v>470.10199999999998</v>
      </c>
      <c r="AA104" s="20">
        <v>356.44900000000001</v>
      </c>
      <c r="AB104" s="20">
        <v>270.49400000000003</v>
      </c>
      <c r="AC104" s="20">
        <v>238.084</v>
      </c>
      <c r="AD104" s="20">
        <v>523.76</v>
      </c>
      <c r="AE104" s="20">
        <v>77.503</v>
      </c>
      <c r="AF104" s="20">
        <v>42.539000000000001</v>
      </c>
      <c r="AG104" s="20">
        <v>-27.161000000000001</v>
      </c>
      <c r="AH104" s="20">
        <v>280.55599999999998</v>
      </c>
      <c r="AI104" s="20">
        <v>29.294</v>
      </c>
    </row>
    <row r="105" spans="1:35" x14ac:dyDescent="0.3">
      <c r="A105" s="5">
        <v>104</v>
      </c>
      <c r="B105" s="19">
        <v>9.5075000007636845</v>
      </c>
      <c r="C105" s="20">
        <v>441.27383099999997</v>
      </c>
      <c r="D105" s="20">
        <v>425.42041699999999</v>
      </c>
      <c r="E105" s="20">
        <v>763.49969499999997</v>
      </c>
      <c r="F105" s="49">
        <f>IFERROR(SUM(C105:E105),IF(Data!$B$2="",0,"-"))</f>
        <v>1630.193943</v>
      </c>
      <c r="G105" s="50">
        <f>IFERROR(F105-Annex!$B$10,IF(Data!$B$2="",0,"-"))</f>
        <v>324.03594300000009</v>
      </c>
      <c r="H105" s="50">
        <f>IFERROR(-14000*(G105-INDEX(G:G,IFERROR(MATCH($B105-Annex!$B$11/60,$B:$B),2)))/(60*($B105-INDEX($B:$B,IFERROR(MATCH($B105-Annex!$B$11/60,$B:$B),2)))),IF(Data!$B$2="",0,"-"))</f>
        <v>517.21172571320858</v>
      </c>
      <c r="I105" s="50">
        <f>IFERROR(AVERAGE(INDEX(K:K,IFERROR(MATCH($B105-Annex!$B$4/60,$B:$B),2)):K105),IF(Data!$B$2="",0,"-"))</f>
        <v>-1.6712588033351174</v>
      </c>
      <c r="J105" s="50">
        <f>IFERROR(AVERAGE(INDEX(L:L,IFERROR(MATCH($B105-Annex!$B$4/60,$B:$B),2)):L105),IF(Data!$B$2="",0,"-"))</f>
        <v>-1.3293691663108687</v>
      </c>
      <c r="K105" s="50">
        <f>IFERROR((5.670373*10^-8*(M105+273.15)^4+((Annex!$B$5+Annex!$B$6)*(M105-O105)+Annex!$B$7*(M105-INDEX(M:M,IFERROR(MATCH($B105-Annex!$B$9/60,$B:$B),2)))/(60*($B105-INDEX($B:$B,IFERROR(MATCH($B105-Annex!$B$9/60,$B:$B),2)))))/Annex!$B$8)/1000,IF(Data!$B$2="",0,"-"))</f>
        <v>-1.9679374972457737</v>
      </c>
      <c r="L105" s="50">
        <f>IFERROR((5.670373*10^-8*(N105+273.15)^4+((Annex!$B$5+Annex!$B$6)*(N105-O105)+Annex!$B$7*(N105-INDEX(N:N,IFERROR(MATCH($B105-Annex!$B$9/60,$B:$B),2)))/(60*($B105-INDEX($B:$B,IFERROR(MATCH($B105-Annex!$B$9/60,$B:$B),2)))))/Annex!$B$8)/1000,IF(Data!$B$2="",0,"-"))</f>
        <v>-1.5504171583458792</v>
      </c>
      <c r="M105" s="20">
        <v>26.184000000000001</v>
      </c>
      <c r="N105" s="20">
        <v>29.893999999999998</v>
      </c>
      <c r="O105" s="20">
        <v>74.97</v>
      </c>
      <c r="P105" s="50">
        <f>IFERROR(AVERAGE(INDEX(R:R,IFERROR(MATCH($B105-Annex!$B$4/60,$B:$B),2)):R105),IF(Data!$B$2="",0,"-"))</f>
        <v>2.4034213415196761E-2</v>
      </c>
      <c r="Q105" s="50">
        <f>IFERROR(AVERAGE(INDEX(S:S,IFERROR(MATCH($B105-Annex!$B$4/60,$B:$B),2)):S105),IF(Data!$B$2="",0,"-"))</f>
        <v>-0.16208981478654144</v>
      </c>
      <c r="R105" s="50">
        <f>IFERROR((5.670373*10^-8*(T105+273.15)^4+((Annex!$B$5+Annex!$B$6)*(T105-V105)+Annex!$B$7*(T105-INDEX(T:T,IFERROR(MATCH($B105-Annex!$B$9/60,$B:$B),2)))/(60*($B105-INDEX($B:$B,IFERROR(MATCH($B105-Annex!$B$9/60,$B:$B),2)))))/Annex!$B$8)/1000,IF(Data!$B$2="",0,"-"))</f>
        <v>6.6726626635228339E-2</v>
      </c>
      <c r="S105" s="50">
        <f>IFERROR((5.670373*10^-8*(U105+273.15)^4+((Annex!$B$5+Annex!$B$6)*(U105-V105)+Annex!$B$7*(U105-INDEX(U:U,IFERROR(MATCH($B105-Annex!$B$9/60,$B:$B),2)))/(60*($B105-INDEX($B:$B,IFERROR(MATCH($B105-Annex!$B$9/60,$B:$B),2)))))/Annex!$B$8)/1000,IF(Data!$B$2="",0,"-"))</f>
        <v>-0.16702310398575076</v>
      </c>
      <c r="T105" s="20">
        <v>31.731000000000002</v>
      </c>
      <c r="U105" s="20">
        <v>29.748999999999999</v>
      </c>
      <c r="V105" s="20">
        <v>50.372</v>
      </c>
      <c r="W105" s="20">
        <v>934.4</v>
      </c>
      <c r="X105" s="20">
        <v>834.62400000000002</v>
      </c>
      <c r="Y105" s="20">
        <v>664.27599999999995</v>
      </c>
      <c r="Z105" s="20">
        <v>519.78</v>
      </c>
      <c r="AA105" s="20">
        <v>345.42399999999998</v>
      </c>
      <c r="AB105" s="20">
        <v>244.48500000000001</v>
      </c>
      <c r="AC105" s="20">
        <v>240.25399999999999</v>
      </c>
      <c r="AD105" s="20">
        <v>538.41</v>
      </c>
      <c r="AE105" s="20">
        <v>81.116</v>
      </c>
      <c r="AF105" s="20">
        <v>43.564</v>
      </c>
      <c r="AG105" s="20">
        <v>-183.995</v>
      </c>
      <c r="AH105" s="20">
        <v>279.41199999999998</v>
      </c>
      <c r="AI105" s="20">
        <v>119.056</v>
      </c>
    </row>
    <row r="106" spans="1:35" x14ac:dyDescent="0.3">
      <c r="A106" s="5">
        <v>105</v>
      </c>
      <c r="B106" s="19">
        <v>9.6054999972693622</v>
      </c>
      <c r="C106" s="20">
        <v>441.20994300000001</v>
      </c>
      <c r="D106" s="20">
        <v>425.39517599999999</v>
      </c>
      <c r="E106" s="20">
        <v>763.29425100000003</v>
      </c>
      <c r="F106" s="49">
        <f>IFERROR(SUM(C106:E106),IF(Data!$B$2="",0,"-"))</f>
        <v>1629.8993700000001</v>
      </c>
      <c r="G106" s="50">
        <f>IFERROR(F106-Annex!$B$10,IF(Data!$B$2="",0,"-"))</f>
        <v>323.74137000000019</v>
      </c>
      <c r="H106" s="50">
        <f>IFERROR(-14000*(G106-INDEX(G:G,IFERROR(MATCH($B106-Annex!$B$11/60,$B:$B),2)))/(60*($B106-INDEX($B:$B,IFERROR(MATCH($B106-Annex!$B$11/60,$B:$B),2)))),IF(Data!$B$2="",0,"-"))</f>
        <v>553.35046543842952</v>
      </c>
      <c r="I106" s="50">
        <f>IFERROR(AVERAGE(INDEX(K:K,IFERROR(MATCH($B106-Annex!$B$4/60,$B:$B),2)):K106),IF(Data!$B$2="",0,"-"))</f>
        <v>-1.7843970761148658</v>
      </c>
      <c r="J106" s="50">
        <f>IFERROR(AVERAGE(INDEX(L:L,IFERROR(MATCH($B106-Annex!$B$4/60,$B:$B),2)):L106),IF(Data!$B$2="",0,"-"))</f>
        <v>-1.3918896574999817</v>
      </c>
      <c r="K106" s="50">
        <f>IFERROR((5.670373*10^-8*(M106+273.15)^4+((Annex!$B$5+Annex!$B$6)*(M106-O106)+Annex!$B$7*(M106-INDEX(M:M,IFERROR(MATCH($B106-Annex!$B$9/60,$B:$B),2)))/(60*($B106-INDEX($B:$B,IFERROR(MATCH($B106-Annex!$B$9/60,$B:$B),2)))))/Annex!$B$8)/1000,IF(Data!$B$2="",0,"-"))</f>
        <v>-2.0767077303071866</v>
      </c>
      <c r="L106" s="50">
        <f>IFERROR((5.670373*10^-8*(N106+273.15)^4+((Annex!$B$5+Annex!$B$6)*(N106-O106)+Annex!$B$7*(N106-INDEX(N:N,IFERROR(MATCH($B106-Annex!$B$9/60,$B:$B),2)))/(60*($B106-INDEX($B:$B,IFERROR(MATCH($B106-Annex!$B$9/60,$B:$B),2)))))/Annex!$B$8)/1000,IF(Data!$B$2="",0,"-"))</f>
        <v>-1.5467029105034864</v>
      </c>
      <c r="M106" s="20">
        <v>26.384</v>
      </c>
      <c r="N106" s="20">
        <v>30.495000000000001</v>
      </c>
      <c r="O106" s="20">
        <v>76.120999999999995</v>
      </c>
      <c r="P106" s="50">
        <f>IFERROR(AVERAGE(INDEX(R:R,IFERROR(MATCH($B106-Annex!$B$4/60,$B:$B),2)):R106),IF(Data!$B$2="",0,"-"))</f>
        <v>3.7251891590622581E-2</v>
      </c>
      <c r="Q106" s="50">
        <f>IFERROR(AVERAGE(INDEX(S:S,IFERROR(MATCH($B106-Annex!$B$4/60,$B:$B),2)):S106),IF(Data!$B$2="",0,"-"))</f>
        <v>-0.1635300322468223</v>
      </c>
      <c r="R106" s="50">
        <f>IFERROR((5.670373*10^-8*(T106+273.15)^4+((Annex!$B$5+Annex!$B$6)*(T106-V106)+Annex!$B$7*(T106-INDEX(T:T,IFERROR(MATCH($B106-Annex!$B$9/60,$B:$B),2)))/(60*($B106-INDEX($B:$B,IFERROR(MATCH($B106-Annex!$B$9/60,$B:$B),2)))))/Annex!$B$8)/1000,IF(Data!$B$2="",0,"-"))</f>
        <v>9.1521868790885544E-2</v>
      </c>
      <c r="S106" s="50">
        <f>IFERROR((5.670373*10^-8*(U106+273.15)^4+((Annex!$B$5+Annex!$B$6)*(U106-V106)+Annex!$B$7*(U106-INDEX(U:U,IFERROR(MATCH($B106-Annex!$B$9/60,$B:$B),2)))/(60*($B106-INDEX($B:$B,IFERROR(MATCH($B106-Annex!$B$9/60,$B:$B),2)))))/Annex!$B$8)/1000,IF(Data!$B$2="",0,"-"))</f>
        <v>-0.16313674586429897</v>
      </c>
      <c r="T106" s="20">
        <v>32.494999999999997</v>
      </c>
      <c r="U106" s="20">
        <v>30.404</v>
      </c>
      <c r="V106" s="20">
        <v>51.423000000000002</v>
      </c>
      <c r="W106" s="20">
        <v>942.471</v>
      </c>
      <c r="X106" s="20">
        <v>829.93</v>
      </c>
      <c r="Y106" s="20">
        <v>656.57600000000002</v>
      </c>
      <c r="Z106" s="20">
        <v>479.87099999999998</v>
      </c>
      <c r="AA106" s="20">
        <v>341.13</v>
      </c>
      <c r="AB106" s="20">
        <v>260.50200000000001</v>
      </c>
      <c r="AC106" s="20">
        <v>245.35599999999999</v>
      </c>
      <c r="AD106" s="20">
        <v>559.81100000000004</v>
      </c>
      <c r="AE106" s="20">
        <v>83.507000000000005</v>
      </c>
      <c r="AF106" s="20">
        <v>44.966000000000001</v>
      </c>
      <c r="AG106" s="20">
        <v>-46.42</v>
      </c>
      <c r="AH106" s="20">
        <v>67.207999999999998</v>
      </c>
      <c r="AI106" s="20">
        <v>329.92200000000003</v>
      </c>
    </row>
    <row r="107" spans="1:35" x14ac:dyDescent="0.3">
      <c r="A107" s="5">
        <v>106</v>
      </c>
      <c r="B107" s="19">
        <v>9.7001666680444032</v>
      </c>
      <c r="C107" s="20">
        <v>441.12838900000003</v>
      </c>
      <c r="D107" s="20">
        <v>425.350571</v>
      </c>
      <c r="E107" s="20">
        <v>763.30266900000004</v>
      </c>
      <c r="F107" s="49">
        <f>IFERROR(SUM(C107:E107),IF(Data!$B$2="",0,"-"))</f>
        <v>1629.7816290000001</v>
      </c>
      <c r="G107" s="50">
        <f>IFERROR(F107-Annex!$B$10,IF(Data!$B$2="",0,"-"))</f>
        <v>323.62362900000016</v>
      </c>
      <c r="H107" s="50">
        <f>IFERROR(-14000*(G107-INDEX(G:G,IFERROR(MATCH($B107-Annex!$B$11/60,$B:$B),2)))/(60*($B107-INDEX($B:$B,IFERROR(MATCH($B107-Annex!$B$11/60,$B:$B),2)))),IF(Data!$B$2="",0,"-"))</f>
        <v>537.59606613224719</v>
      </c>
      <c r="I107" s="50">
        <f>IFERROR(AVERAGE(INDEX(K:K,IFERROR(MATCH($B107-Annex!$B$4/60,$B:$B),2)):K107),IF(Data!$B$2="",0,"-"))</f>
        <v>-1.9161701566488776</v>
      </c>
      <c r="J107" s="50">
        <f>IFERROR(AVERAGE(INDEX(L:L,IFERROR(MATCH($B107-Annex!$B$4/60,$B:$B),2)):L107),IF(Data!$B$2="",0,"-"))</f>
        <v>-1.4745732647031775</v>
      </c>
      <c r="K107" s="50">
        <f>IFERROR((5.670373*10^-8*(M107+273.15)^4+((Annex!$B$5+Annex!$B$6)*(M107-O107)+Annex!$B$7*(M107-INDEX(M:M,IFERROR(MATCH($B107-Annex!$B$9/60,$B:$B),2)))/(60*($B107-INDEX($B:$B,IFERROR(MATCH($B107-Annex!$B$9/60,$B:$B),2)))))/Annex!$B$8)/1000,IF(Data!$B$2="",0,"-"))</f>
        <v>-2.3177205335104376</v>
      </c>
      <c r="L107" s="50">
        <f>IFERROR((5.670373*10^-8*(N107+273.15)^4+((Annex!$B$5+Annex!$B$6)*(N107-O107)+Annex!$B$7*(N107-INDEX(N:N,IFERROR(MATCH($B107-Annex!$B$9/60,$B:$B),2)))/(60*($B107-INDEX($B:$B,IFERROR(MATCH($B107-Annex!$B$9/60,$B:$B),2)))))/Annex!$B$8)/1000,IF(Data!$B$2="",0,"-"))</f>
        <v>-1.7381153505165967</v>
      </c>
      <c r="M107" s="20">
        <v>26.782</v>
      </c>
      <c r="N107" s="20">
        <v>31.164999999999999</v>
      </c>
      <c r="O107" s="20">
        <v>80.971999999999994</v>
      </c>
      <c r="P107" s="50">
        <f>IFERROR(AVERAGE(INDEX(R:R,IFERROR(MATCH($B107-Annex!$B$4/60,$B:$B),2)):R107),IF(Data!$B$2="",0,"-"))</f>
        <v>5.0125920560968824E-2</v>
      </c>
      <c r="Q107" s="50">
        <f>IFERROR(AVERAGE(INDEX(S:S,IFERROR(MATCH($B107-Annex!$B$4/60,$B:$B),2)):S107),IF(Data!$B$2="",0,"-"))</f>
        <v>-0.16474058277666739</v>
      </c>
      <c r="R107" s="50">
        <f>IFERROR((5.670373*10^-8*(T107+273.15)^4+((Annex!$B$5+Annex!$B$6)*(T107-V107)+Annex!$B$7*(T107-INDEX(T:T,IFERROR(MATCH($B107-Annex!$B$9/60,$B:$B),2)))/(60*($B107-INDEX($B:$B,IFERROR(MATCH($B107-Annex!$B$9/60,$B:$B),2)))))/Annex!$B$8)/1000,IF(Data!$B$2="",0,"-"))</f>
        <v>2.7204046237926376E-2</v>
      </c>
      <c r="S107" s="50">
        <f>IFERROR((5.670373*10^-8*(U107+273.15)^4+((Annex!$B$5+Annex!$B$6)*(U107-V107)+Annex!$B$7*(U107-INDEX(U:U,IFERROR(MATCH($B107-Annex!$B$9/60,$B:$B),2)))/(60*($B107-INDEX($B:$B,IFERROR(MATCH($B107-Annex!$B$9/60,$B:$B),2)))))/Annex!$B$8)/1000,IF(Data!$B$2="",0,"-"))</f>
        <v>-0.24800189523933597</v>
      </c>
      <c r="T107" s="20">
        <v>33.311999999999998</v>
      </c>
      <c r="U107" s="20">
        <v>31.038</v>
      </c>
      <c r="V107" s="20">
        <v>54.484999999999999</v>
      </c>
      <c r="W107" s="20">
        <v>947.14099999999996</v>
      </c>
      <c r="X107" s="20">
        <v>863.17399999999998</v>
      </c>
      <c r="Y107" s="20">
        <v>694.05</v>
      </c>
      <c r="Z107" s="20">
        <v>534.327</v>
      </c>
      <c r="AA107" s="20">
        <v>371.34399999999999</v>
      </c>
      <c r="AB107" s="20">
        <v>273.88299999999998</v>
      </c>
      <c r="AC107" s="20">
        <v>256.387</v>
      </c>
      <c r="AD107" s="20">
        <v>577.37699999999995</v>
      </c>
      <c r="AE107" s="20">
        <v>87.760999999999996</v>
      </c>
      <c r="AF107" s="20">
        <v>46.24</v>
      </c>
      <c r="AG107" s="20">
        <v>1.2430000000000001</v>
      </c>
      <c r="AH107" s="20">
        <v>-26.751999999999999</v>
      </c>
      <c r="AI107" s="20">
        <v>438.93200000000002</v>
      </c>
    </row>
    <row r="108" spans="1:35" x14ac:dyDescent="0.3">
      <c r="A108" s="5">
        <v>107</v>
      </c>
      <c r="B108" s="19">
        <v>9.7953333298210055</v>
      </c>
      <c r="C108" s="20">
        <v>441.07038299999999</v>
      </c>
      <c r="D108" s="20">
        <v>425.32533000000001</v>
      </c>
      <c r="E108" s="20">
        <v>763.02061400000002</v>
      </c>
      <c r="F108" s="49">
        <f>IFERROR(SUM(C108:E108),IF(Data!$B$2="",0,"-"))</f>
        <v>1629.4163269999999</v>
      </c>
      <c r="G108" s="50">
        <f>IFERROR(F108-Annex!$B$10,IF(Data!$B$2="",0,"-"))</f>
        <v>323.25832700000001</v>
      </c>
      <c r="H108" s="50">
        <f>IFERROR(-14000*(G108-INDEX(G:G,IFERROR(MATCH($B108-Annex!$B$11/60,$B:$B),2)))/(60*($B108-INDEX($B:$B,IFERROR(MATCH($B108-Annex!$B$11/60,$B:$B),2)))),IF(Data!$B$2="",0,"-"))</f>
        <v>604.48878885327395</v>
      </c>
      <c r="I108" s="50">
        <f>IFERROR(AVERAGE(INDEX(K:K,IFERROR(MATCH($B108-Annex!$B$4/60,$B:$B),2)):K108),IF(Data!$B$2="",0,"-"))</f>
        <v>-2.0192248904777577</v>
      </c>
      <c r="J108" s="50">
        <f>IFERROR(AVERAGE(INDEX(L:L,IFERROR(MATCH($B108-Annex!$B$4/60,$B:$B),2)):L108),IF(Data!$B$2="",0,"-"))</f>
        <v>-1.5379985393223035</v>
      </c>
      <c r="K108" s="50">
        <f>IFERROR((5.670373*10^-8*(M108+273.15)^4+((Annex!$B$5+Annex!$B$6)*(M108-O108)+Annex!$B$7*(M108-INDEX(M:M,IFERROR(MATCH($B108-Annex!$B$9/60,$B:$B),2)))/(60*($B108-INDEX($B:$B,IFERROR(MATCH($B108-Annex!$B$9/60,$B:$B),2)))))/Annex!$B$8)/1000,IF(Data!$B$2="",0,"-"))</f>
        <v>-2.3386891335909952</v>
      </c>
      <c r="L108" s="50">
        <f>IFERROR((5.670373*10^-8*(N108+273.15)^4+((Annex!$B$5+Annex!$B$6)*(N108-O108)+Annex!$B$7*(N108-INDEX(N:N,IFERROR(MATCH($B108-Annex!$B$9/60,$B:$B),2)))/(60*($B108-INDEX($B:$B,IFERROR(MATCH($B108-Annex!$B$9/60,$B:$B),2)))))/Annex!$B$8)/1000,IF(Data!$B$2="",0,"-"))</f>
        <v>-1.7293219112786642</v>
      </c>
      <c r="M108" s="20">
        <v>27.036000000000001</v>
      </c>
      <c r="N108" s="20">
        <v>31.82</v>
      </c>
      <c r="O108" s="20">
        <v>82.141000000000005</v>
      </c>
      <c r="P108" s="50">
        <f>IFERROR(AVERAGE(INDEX(R:R,IFERROR(MATCH($B108-Annex!$B$4/60,$B:$B),2)):R108),IF(Data!$B$2="",0,"-"))</f>
        <v>6.3532771171655317E-2</v>
      </c>
      <c r="Q108" s="50">
        <f>IFERROR(AVERAGE(INDEX(S:S,IFERROR(MATCH($B108-Annex!$B$4/60,$B:$B),2)):S108),IF(Data!$B$2="",0,"-"))</f>
        <v>-0.17002263845280738</v>
      </c>
      <c r="R108" s="50">
        <f>IFERROR((5.670373*10^-8*(T108+273.15)^4+((Annex!$B$5+Annex!$B$6)*(T108-V108)+Annex!$B$7*(T108-INDEX(T:T,IFERROR(MATCH($B108-Annex!$B$9/60,$B:$B),2)))/(60*($B108-INDEX($B:$B,IFERROR(MATCH($B108-Annex!$B$9/60,$B:$B),2)))))/Annex!$B$8)/1000,IF(Data!$B$2="",0,"-"))</f>
        <v>9.4103779191107434E-2</v>
      </c>
      <c r="S108" s="50">
        <f>IFERROR((5.670373*10^-8*(U108+273.15)^4+((Annex!$B$5+Annex!$B$6)*(U108-V108)+Annex!$B$7*(U108-INDEX(U:U,IFERROR(MATCH($B108-Annex!$B$9/60,$B:$B),2)))/(60*($B108-INDEX($B:$B,IFERROR(MATCH($B108-Annex!$B$9/60,$B:$B),2)))))/Annex!$B$8)/1000,IF(Data!$B$2="",0,"-"))</f>
        <v>-0.20888203150247261</v>
      </c>
      <c r="T108" s="20">
        <v>34.130000000000003</v>
      </c>
      <c r="U108" s="20">
        <v>31.710999999999999</v>
      </c>
      <c r="V108" s="20">
        <v>54.841999999999999</v>
      </c>
      <c r="W108" s="20">
        <v>951.39599999999996</v>
      </c>
      <c r="X108" s="20">
        <v>837.55799999999999</v>
      </c>
      <c r="Y108" s="20">
        <v>663.08600000000001</v>
      </c>
      <c r="Z108" s="20">
        <v>525.14200000000005</v>
      </c>
      <c r="AA108" s="20">
        <v>413.262</v>
      </c>
      <c r="AB108" s="20">
        <v>287.51600000000002</v>
      </c>
      <c r="AC108" s="20">
        <v>263.09699999999998</v>
      </c>
      <c r="AD108" s="20">
        <v>594.59799999999996</v>
      </c>
      <c r="AE108" s="20">
        <v>92.450999999999993</v>
      </c>
      <c r="AF108" s="20">
        <v>47.625</v>
      </c>
      <c r="AG108" s="20">
        <v>227.09800000000001</v>
      </c>
      <c r="AH108" s="20">
        <v>-185.929</v>
      </c>
      <c r="AI108" s="20">
        <v>429.55900000000003</v>
      </c>
    </row>
    <row r="109" spans="1:35" x14ac:dyDescent="0.3">
      <c r="A109" s="5">
        <v>108</v>
      </c>
      <c r="B109" s="19">
        <v>9.8801666661165655</v>
      </c>
      <c r="C109" s="20">
        <v>440.97454099999999</v>
      </c>
      <c r="D109" s="20">
        <v>425.18899900000002</v>
      </c>
      <c r="E109" s="20">
        <v>763.11154399999998</v>
      </c>
      <c r="F109" s="49">
        <f>IFERROR(SUM(C109:E109),IF(Data!$B$2="",0,"-"))</f>
        <v>1629.2750839999999</v>
      </c>
      <c r="G109" s="50">
        <f>IFERROR(F109-Annex!$B$10,IF(Data!$B$2="",0,"-"))</f>
        <v>323.11708399999998</v>
      </c>
      <c r="H109" s="50">
        <f>IFERROR(-14000*(G109-INDEX(G:G,IFERROR(MATCH($B109-Annex!$B$11/60,$B:$B),2)))/(60*($B109-INDEX($B:$B,IFERROR(MATCH($B109-Annex!$B$11/60,$B:$B),2)))),IF(Data!$B$2="",0,"-"))</f>
        <v>577.22163145182333</v>
      </c>
      <c r="I109" s="50">
        <f>IFERROR(AVERAGE(INDEX(K:K,IFERROR(MATCH($B109-Annex!$B$4/60,$B:$B),2)):K109),IF(Data!$B$2="",0,"-"))</f>
        <v>-2.0759256181121279</v>
      </c>
      <c r="J109" s="50">
        <f>IFERROR(AVERAGE(INDEX(L:L,IFERROR(MATCH($B109-Annex!$B$4/60,$B:$B),2)):L109),IF(Data!$B$2="",0,"-"))</f>
        <v>-1.5786036201321738</v>
      </c>
      <c r="K109" s="50">
        <f>IFERROR((5.670373*10^-8*(M109+273.15)^4+((Annex!$B$5+Annex!$B$6)*(M109-O109)+Annex!$B$7*(M109-INDEX(M:M,IFERROR(MATCH($B109-Annex!$B$9/60,$B:$B),2)))/(60*($B109-INDEX($B:$B,IFERROR(MATCH($B109-Annex!$B$9/60,$B:$B),2)))))/Annex!$B$8)/1000,IF(Data!$B$2="",0,"-"))</f>
        <v>-2.2791138865834628</v>
      </c>
      <c r="L109" s="50">
        <f>IFERROR((5.670373*10^-8*(N109+273.15)^4+((Annex!$B$5+Annex!$B$6)*(N109-O109)+Annex!$B$7*(N109-INDEX(N:N,IFERROR(MATCH($B109-Annex!$B$9/60,$B:$B),2)))/(60*($B109-INDEX($B:$B,IFERROR(MATCH($B109-Annex!$B$9/60,$B:$B),2)))))/Annex!$B$8)/1000,IF(Data!$B$2="",0,"-"))</f>
        <v>-1.7047265884337131</v>
      </c>
      <c r="M109" s="20">
        <v>27.591999999999999</v>
      </c>
      <c r="N109" s="20">
        <v>32.521999999999998</v>
      </c>
      <c r="O109" s="20">
        <v>83.355999999999995</v>
      </c>
      <c r="P109" s="50">
        <f>IFERROR(AVERAGE(INDEX(R:R,IFERROR(MATCH($B109-Annex!$B$4/60,$B:$B),2)):R109),IF(Data!$B$2="",0,"-"))</f>
        <v>7.1336704016703598E-2</v>
      </c>
      <c r="Q109" s="50">
        <f>IFERROR(AVERAGE(INDEX(S:S,IFERROR(MATCH($B109-Annex!$B$4/60,$B:$B),2)):S109),IF(Data!$B$2="",0,"-"))</f>
        <v>-0.18679048534240333</v>
      </c>
      <c r="R109" s="50">
        <f>IFERROR((5.670373*10^-8*(T109+273.15)^4+((Annex!$B$5+Annex!$B$6)*(T109-V109)+Annex!$B$7*(T109-INDEX(T:T,IFERROR(MATCH($B109-Annex!$B$9/60,$B:$B),2)))/(60*($B109-INDEX($B:$B,IFERROR(MATCH($B109-Annex!$B$9/60,$B:$B),2)))))/Annex!$B$8)/1000,IF(Data!$B$2="",0,"-"))</f>
        <v>2.6221342562609322E-2</v>
      </c>
      <c r="S109" s="50">
        <f>IFERROR((5.670373*10^-8*(U109+273.15)^4+((Annex!$B$5+Annex!$B$6)*(U109-V109)+Annex!$B$7*(U109-INDEX(U:U,IFERROR(MATCH($B109-Annex!$B$9/60,$B:$B),2)))/(60*($B109-INDEX($B:$B,IFERROR(MATCH($B109-Annex!$B$9/60,$B:$B),2)))))/Annex!$B$8)/1000,IF(Data!$B$2="",0,"-"))</f>
        <v>-0.29607221156756897</v>
      </c>
      <c r="T109" s="20">
        <v>34.904000000000003</v>
      </c>
      <c r="U109" s="20">
        <v>32.302999999999997</v>
      </c>
      <c r="V109" s="20">
        <v>57.274000000000001</v>
      </c>
      <c r="W109" s="20">
        <v>935.20699999999999</v>
      </c>
      <c r="X109" s="20">
        <v>827.34900000000005</v>
      </c>
      <c r="Y109" s="20">
        <v>642.75599999999997</v>
      </c>
      <c r="Z109" s="20">
        <v>500.54199999999997</v>
      </c>
      <c r="AA109" s="20">
        <v>393.47699999999998</v>
      </c>
      <c r="AB109" s="20">
        <v>300.04500000000002</v>
      </c>
      <c r="AC109" s="20">
        <v>277.536</v>
      </c>
      <c r="AD109" s="20">
        <v>613.60400000000004</v>
      </c>
      <c r="AE109" s="20">
        <v>95.569000000000003</v>
      </c>
      <c r="AF109" s="20">
        <v>48.795000000000002</v>
      </c>
      <c r="AG109" s="20">
        <v>53.906999999999996</v>
      </c>
      <c r="AH109" s="20">
        <v>-25.527999999999999</v>
      </c>
      <c r="AI109" s="20">
        <v>463.49</v>
      </c>
    </row>
    <row r="110" spans="1:35" x14ac:dyDescent="0.3">
      <c r="A110" s="5">
        <v>109</v>
      </c>
      <c r="B110" s="19">
        <v>9.9643333267886192</v>
      </c>
      <c r="C110" s="20">
        <v>440.78790500000002</v>
      </c>
      <c r="D110" s="20">
        <v>425.18563799999998</v>
      </c>
      <c r="E110" s="20">
        <v>763.07449699999995</v>
      </c>
      <c r="F110" s="49">
        <f>IFERROR(SUM(C110:E110),IF(Data!$B$2="",0,"-"))</f>
        <v>1629.0480400000001</v>
      </c>
      <c r="G110" s="50">
        <f>IFERROR(F110-Annex!$B$10,IF(Data!$B$2="",0,"-"))</f>
        <v>322.89004000000023</v>
      </c>
      <c r="H110" s="50">
        <f>IFERROR(-14000*(G110-INDEX(G:G,IFERROR(MATCH($B110-Annex!$B$11/60,$B:$B),2)))/(60*($B110-INDEX($B:$B,IFERROR(MATCH($B110-Annex!$B$11/60,$B:$B),2)))),IF(Data!$B$2="",0,"-"))</f>
        <v>581.27462098976514</v>
      </c>
      <c r="I110" s="50">
        <f>IFERROR(AVERAGE(INDEX(K:K,IFERROR(MATCH($B110-Annex!$B$4/60,$B:$B),2)):K110),IF(Data!$B$2="",0,"-"))</f>
        <v>-2.1468057447286153</v>
      </c>
      <c r="J110" s="50">
        <f>IFERROR(AVERAGE(INDEX(L:L,IFERROR(MATCH($B110-Annex!$B$4/60,$B:$B),2)):L110),IF(Data!$B$2="",0,"-"))</f>
        <v>-1.6297458696836673</v>
      </c>
      <c r="K110" s="50">
        <f>IFERROR((5.670373*10^-8*(M110+273.15)^4+((Annex!$B$5+Annex!$B$6)*(M110-O110)+Annex!$B$7*(M110-INDEX(M:M,IFERROR(MATCH($B110-Annex!$B$9/60,$B:$B),2)))/(60*($B110-INDEX($B:$B,IFERROR(MATCH($B110-Annex!$B$9/60,$B:$B),2)))))/Annex!$B$8)/1000,IF(Data!$B$2="",0,"-"))</f>
        <v>-2.2810649369047122</v>
      </c>
      <c r="L110" s="50">
        <f>IFERROR((5.670373*10^-8*(N110+273.15)^4+((Annex!$B$5+Annex!$B$6)*(N110-O110)+Annex!$B$7*(N110-INDEX(N:N,IFERROR(MATCH($B110-Annex!$B$9/60,$B:$B),2)))/(60*($B110-INDEX($B:$B,IFERROR(MATCH($B110-Annex!$B$9/60,$B:$B),2)))))/Annex!$B$8)/1000,IF(Data!$B$2="",0,"-"))</f>
        <v>-1.7070871351921664</v>
      </c>
      <c r="M110" s="20">
        <v>27.838999999999999</v>
      </c>
      <c r="N110" s="20">
        <v>33.095999999999997</v>
      </c>
      <c r="O110" s="20">
        <v>84.055999999999997</v>
      </c>
      <c r="P110" s="50">
        <f>IFERROR(AVERAGE(INDEX(R:R,IFERROR(MATCH($B110-Annex!$B$4/60,$B:$B),2)):R110),IF(Data!$B$2="",0,"-"))</f>
        <v>6.5631866321833016E-2</v>
      </c>
      <c r="Q110" s="50">
        <f>IFERROR(AVERAGE(INDEX(S:S,IFERROR(MATCH($B110-Annex!$B$4/60,$B:$B),2)):S110),IF(Data!$B$2="",0,"-"))</f>
        <v>-0.2138652070896882</v>
      </c>
      <c r="R110" s="50">
        <f>IFERROR((5.670373*10^-8*(T110+273.15)^4+((Annex!$B$5+Annex!$B$6)*(T110-V110)+Annex!$B$7*(T110-INDEX(T:T,IFERROR(MATCH($B110-Annex!$B$9/60,$B:$B),2)))/(60*($B110-INDEX($B:$B,IFERROR(MATCH($B110-Annex!$B$9/60,$B:$B),2)))))/Annex!$B$8)/1000,IF(Data!$B$2="",0,"-"))</f>
        <v>1.2843926792474064E-2</v>
      </c>
      <c r="S110" s="50">
        <f>IFERROR((5.670373*10^-8*(U110+273.15)^4+((Annex!$B$5+Annex!$B$6)*(U110-V110)+Annex!$B$7*(U110-INDEX(U:U,IFERROR(MATCH($B110-Annex!$B$9/60,$B:$B),2)))/(60*($B110-INDEX($B:$B,IFERROR(MATCH($B110-Annex!$B$9/60,$B:$B),2)))))/Annex!$B$8)/1000,IF(Data!$B$2="",0,"-"))</f>
        <v>-0.32495415029326219</v>
      </c>
      <c r="T110" s="20">
        <v>35.634999999999998</v>
      </c>
      <c r="U110" s="20">
        <v>32.896000000000001</v>
      </c>
      <c r="V110" s="20">
        <v>58.423999999999999</v>
      </c>
      <c r="W110" s="20">
        <v>935.98</v>
      </c>
      <c r="X110" s="20">
        <v>821.81100000000004</v>
      </c>
      <c r="Y110" s="20">
        <v>607.58000000000004</v>
      </c>
      <c r="Z110" s="20">
        <v>471.14100000000002</v>
      </c>
      <c r="AA110" s="20">
        <v>359.97800000000001</v>
      </c>
      <c r="AB110" s="20">
        <v>280.00200000000001</v>
      </c>
      <c r="AC110" s="20">
        <v>289.839</v>
      </c>
      <c r="AD110" s="20">
        <v>628.93200000000002</v>
      </c>
      <c r="AE110" s="20">
        <v>98.653000000000006</v>
      </c>
      <c r="AF110" s="20">
        <v>50.033999999999999</v>
      </c>
      <c r="AG110" s="20">
        <v>358.67899999999997</v>
      </c>
      <c r="AH110" s="20">
        <v>9.8999999999999993E+37</v>
      </c>
      <c r="AI110" s="20">
        <v>345.67</v>
      </c>
    </row>
    <row r="111" spans="1:35" x14ac:dyDescent="0.3">
      <c r="A111" s="5">
        <v>110</v>
      </c>
      <c r="B111" s="19">
        <v>10.05849999608472</v>
      </c>
      <c r="C111" s="20">
        <v>440.79631000000001</v>
      </c>
      <c r="D111" s="20">
        <v>425.14944700000001</v>
      </c>
      <c r="E111" s="20">
        <v>762.949883</v>
      </c>
      <c r="F111" s="49">
        <f>IFERROR(SUM(C111:E111),IF(Data!$B$2="",0,"-"))</f>
        <v>1628.89564</v>
      </c>
      <c r="G111" s="50">
        <f>IFERROR(F111-Annex!$B$10,IF(Data!$B$2="",0,"-"))</f>
        <v>322.73764000000006</v>
      </c>
      <c r="H111" s="50">
        <f>IFERROR(-14000*(G111-INDEX(G:G,IFERROR(MATCH($B111-Annex!$B$11/60,$B:$B),2)))/(60*($B111-INDEX($B:$B,IFERROR(MATCH($B111-Annex!$B$11/60,$B:$B),2)))),IF(Data!$B$2="",0,"-"))</f>
        <v>547.86835872543293</v>
      </c>
      <c r="I111" s="50">
        <f>IFERROR(AVERAGE(INDEX(K:K,IFERROR(MATCH($B111-Annex!$B$4/60,$B:$B),2)):K111),IF(Data!$B$2="",0,"-"))</f>
        <v>-2.2369235827316771</v>
      </c>
      <c r="J111" s="50">
        <f>IFERROR(AVERAGE(INDEX(L:L,IFERROR(MATCH($B111-Annex!$B$4/60,$B:$B),2)):L111),IF(Data!$B$2="",0,"-"))</f>
        <v>-1.6718504853617921</v>
      </c>
      <c r="K111" s="50">
        <f>IFERROR((5.670373*10^-8*(M111+273.15)^4+((Annex!$B$5+Annex!$B$6)*(M111-O111)+Annex!$B$7*(M111-INDEX(M:M,IFERROR(MATCH($B111-Annex!$B$9/60,$B:$B),2)))/(60*($B111-INDEX($B:$B,IFERROR(MATCH($B111-Annex!$B$9/60,$B:$B),2)))))/Annex!$B$8)/1000,IF(Data!$B$2="",0,"-"))</f>
        <v>-2.3972313609791724</v>
      </c>
      <c r="L111" s="50">
        <f>IFERROR((5.670373*10^-8*(N111+273.15)^4+((Annex!$B$5+Annex!$B$6)*(N111-O111)+Annex!$B$7*(N111-INDEX(N:N,IFERROR(MATCH($B111-Annex!$B$9/60,$B:$B),2)))/(60*($B111-INDEX($B:$B,IFERROR(MATCH($B111-Annex!$B$9/60,$B:$B),2)))))/Annex!$B$8)/1000,IF(Data!$B$2="",0,"-"))</f>
        <v>-1.7265823432620382</v>
      </c>
      <c r="M111" s="20">
        <v>28.273</v>
      </c>
      <c r="N111" s="20">
        <v>33.856999999999999</v>
      </c>
      <c r="O111" s="20">
        <v>85.152000000000001</v>
      </c>
      <c r="P111" s="50">
        <f>IFERROR(AVERAGE(INDEX(R:R,IFERROR(MATCH($B111-Annex!$B$4/60,$B:$B),2)):R111),IF(Data!$B$2="",0,"-"))</f>
        <v>3.1512754099046143E-2</v>
      </c>
      <c r="Q111" s="50">
        <f>IFERROR(AVERAGE(INDEX(S:S,IFERROR(MATCH($B111-Annex!$B$4/60,$B:$B),2)):S111),IF(Data!$B$2="",0,"-"))</f>
        <v>-0.25734499682844703</v>
      </c>
      <c r="R111" s="50">
        <f>IFERROR((5.670373*10^-8*(T111+273.15)^4+((Annex!$B$5+Annex!$B$6)*(T111-V111)+Annex!$B$7*(T111-INDEX(T:T,IFERROR(MATCH($B111-Annex!$B$9/60,$B:$B),2)))/(60*($B111-INDEX($B:$B,IFERROR(MATCH($B111-Annex!$B$9/60,$B:$B),2)))))/Annex!$B$8)/1000,IF(Data!$B$2="",0,"-"))</f>
        <v>-9.8032311516908069E-2</v>
      </c>
      <c r="S111" s="50">
        <f>IFERROR((5.670373*10^-8*(U111+273.15)^4+((Annex!$B$5+Annex!$B$6)*(U111-V111)+Annex!$B$7*(U111-INDEX(U:U,IFERROR(MATCH($B111-Annex!$B$9/60,$B:$B),2)))/(60*($B111-INDEX($B:$B,IFERROR(MATCH($B111-Annex!$B$9/60,$B:$B),2)))))/Annex!$B$8)/1000,IF(Data!$B$2="",0,"-"))</f>
        <v>-0.39334483934643982</v>
      </c>
      <c r="T111" s="20">
        <v>36.423999999999999</v>
      </c>
      <c r="U111" s="20">
        <v>33.585000000000001</v>
      </c>
      <c r="V111" s="20">
        <v>60.683999999999997</v>
      </c>
      <c r="W111" s="20">
        <v>937.81899999999996</v>
      </c>
      <c r="X111" s="20">
        <v>839.22500000000002</v>
      </c>
      <c r="Y111" s="20">
        <v>619.91399999999999</v>
      </c>
      <c r="Z111" s="20">
        <v>457.83100000000002</v>
      </c>
      <c r="AA111" s="20">
        <v>348.834</v>
      </c>
      <c r="AB111" s="20">
        <v>277.31</v>
      </c>
      <c r="AC111" s="20">
        <v>282.642</v>
      </c>
      <c r="AD111" s="20">
        <v>643.84400000000005</v>
      </c>
      <c r="AE111" s="20">
        <v>106.172</v>
      </c>
      <c r="AF111" s="20">
        <v>51.029000000000003</v>
      </c>
      <c r="AG111" s="20">
        <v>258.75</v>
      </c>
      <c r="AH111" s="20">
        <v>-196.917</v>
      </c>
      <c r="AI111" s="20">
        <v>523.53300000000002</v>
      </c>
    </row>
    <row r="112" spans="1:35" x14ac:dyDescent="0.3">
      <c r="A112" s="5">
        <v>111</v>
      </c>
      <c r="B112" s="19">
        <v>10.141999991610646</v>
      </c>
      <c r="C112" s="20">
        <v>440.75763999999998</v>
      </c>
      <c r="D112" s="20">
        <v>424.98283300000003</v>
      </c>
      <c r="E112" s="20">
        <v>762.72254699999996</v>
      </c>
      <c r="F112" s="49">
        <f>IFERROR(SUM(C112:E112),IF(Data!$B$2="",0,"-"))</f>
        <v>1628.4630200000001</v>
      </c>
      <c r="G112" s="50">
        <f>IFERROR(F112-Annex!$B$10,IF(Data!$B$2="",0,"-"))</f>
        <v>322.30502000000024</v>
      </c>
      <c r="H112" s="50">
        <f>IFERROR(-14000*(G112-INDEX(G:G,IFERROR(MATCH($B112-Annex!$B$11/60,$B:$B),2)))/(60*($B112-INDEX($B:$B,IFERROR(MATCH($B112-Annex!$B$11/60,$B:$B),2)))),IF(Data!$B$2="",0,"-"))</f>
        <v>648.523491179281</v>
      </c>
      <c r="I112" s="50">
        <f>IFERROR(AVERAGE(INDEX(K:K,IFERROR(MATCH($B112-Annex!$B$4/60,$B:$B),2)):K112),IF(Data!$B$2="",0,"-"))</f>
        <v>-2.2757827088390852</v>
      </c>
      <c r="J112" s="50">
        <f>IFERROR(AVERAGE(INDEX(L:L,IFERROR(MATCH($B112-Annex!$B$4/60,$B:$B),2)):L112),IF(Data!$B$2="",0,"-"))</f>
        <v>-1.6887022945294874</v>
      </c>
      <c r="K112" s="50">
        <f>IFERROR((5.670373*10^-8*(M112+273.15)^4+((Annex!$B$5+Annex!$B$6)*(M112-O112)+Annex!$B$7*(M112-INDEX(M:M,IFERROR(MATCH($B112-Annex!$B$9/60,$B:$B),2)))/(60*($B112-INDEX($B:$B,IFERROR(MATCH($B112-Annex!$B$9/60,$B:$B),2)))))/Annex!$B$8)/1000,IF(Data!$B$2="",0,"-"))</f>
        <v>-2.2399513799976285</v>
      </c>
      <c r="L112" s="50">
        <f>IFERROR((5.670373*10^-8*(N112+273.15)^4+((Annex!$B$5+Annex!$B$6)*(N112-O112)+Annex!$B$7*(N112-INDEX(N:N,IFERROR(MATCH($B112-Annex!$B$9/60,$B:$B),2)))/(60*($B112-INDEX($B:$B,IFERROR(MATCH($B112-Annex!$B$9/60,$B:$B),2)))))/Annex!$B$8)/1000,IF(Data!$B$2="",0,"-"))</f>
        <v>-1.6683798225197464</v>
      </c>
      <c r="M112" s="20">
        <v>28.928000000000001</v>
      </c>
      <c r="N112" s="20">
        <v>34.621000000000002</v>
      </c>
      <c r="O112" s="20">
        <v>86.677999999999997</v>
      </c>
      <c r="P112" s="50">
        <f>IFERROR(AVERAGE(INDEX(R:R,IFERROR(MATCH($B112-Annex!$B$4/60,$B:$B),2)):R112),IF(Data!$B$2="",0,"-"))</f>
        <v>1.1042253036693995E-2</v>
      </c>
      <c r="Q112" s="50">
        <f>IFERROR(AVERAGE(INDEX(S:S,IFERROR(MATCH($B112-Annex!$B$4/60,$B:$B),2)):S112),IF(Data!$B$2="",0,"-"))</f>
        <v>-0.28920278089731977</v>
      </c>
      <c r="R112" s="50">
        <f>IFERROR((5.670373*10^-8*(T112+273.15)^4+((Annex!$B$5+Annex!$B$6)*(T112-V112)+Annex!$B$7*(T112-INDEX(T:T,IFERROR(MATCH($B112-Annex!$B$9/60,$B:$B),2)))/(60*($B112-INDEX($B:$B,IFERROR(MATCH($B112-Annex!$B$9/60,$B:$B),2)))))/Annex!$B$8)/1000,IF(Data!$B$2="",0,"-"))</f>
        <v>-7.656688080123672E-2</v>
      </c>
      <c r="S112" s="50">
        <f>IFERROR((5.670373*10^-8*(U112+273.15)^4+((Annex!$B$5+Annex!$B$6)*(U112-V112)+Annex!$B$7*(U112-INDEX(U:U,IFERROR(MATCH($B112-Annex!$B$9/60,$B:$B),2)))/(60*($B112-INDEX($B:$B,IFERROR(MATCH($B112-Annex!$B$9/60,$B:$B),2)))))/Annex!$B$8)/1000,IF(Data!$B$2="",0,"-"))</f>
        <v>-0.39002759246785956</v>
      </c>
      <c r="T112" s="20">
        <v>37.250999999999998</v>
      </c>
      <c r="U112" s="20">
        <v>34.258000000000003</v>
      </c>
      <c r="V112" s="20">
        <v>62.119</v>
      </c>
      <c r="W112" s="20">
        <v>938.74900000000002</v>
      </c>
      <c r="X112" s="20">
        <v>818.64700000000005</v>
      </c>
      <c r="Y112" s="20">
        <v>599.53499999999997</v>
      </c>
      <c r="Z112" s="20">
        <v>464.76299999999998</v>
      </c>
      <c r="AA112" s="20">
        <v>352.07</v>
      </c>
      <c r="AB112" s="20">
        <v>279.786</v>
      </c>
      <c r="AC112" s="20">
        <v>267.94400000000002</v>
      </c>
      <c r="AD112" s="20">
        <v>658.16200000000003</v>
      </c>
      <c r="AE112" s="20">
        <v>107.976</v>
      </c>
      <c r="AF112" s="20">
        <v>52.116</v>
      </c>
      <c r="AG112" s="20">
        <v>97.832999999999998</v>
      </c>
      <c r="AH112" s="20">
        <v>36.442</v>
      </c>
      <c r="AI112" s="20">
        <v>328.84199999999998</v>
      </c>
    </row>
    <row r="113" spans="1:35" x14ac:dyDescent="0.3">
      <c r="A113" s="5">
        <v>112</v>
      </c>
      <c r="B113" s="19">
        <v>10.236666662385687</v>
      </c>
      <c r="C113" s="20">
        <v>440.58612499999998</v>
      </c>
      <c r="D113" s="20">
        <v>424.99966000000001</v>
      </c>
      <c r="E113" s="20">
        <v>762.66781800000001</v>
      </c>
      <c r="F113" s="49">
        <f>IFERROR(SUM(C113:E113),IF(Data!$B$2="",0,"-"))</f>
        <v>1628.2536030000001</v>
      </c>
      <c r="G113" s="50">
        <f>IFERROR(F113-Annex!$B$10,IF(Data!$B$2="",0,"-"))</f>
        <v>322.09560300000021</v>
      </c>
      <c r="H113" s="50">
        <f>IFERROR(-14000*(G113-INDEX(G:G,IFERROR(MATCH($B113-Annex!$B$11/60,$B:$B),2)))/(60*($B113-INDEX($B:$B,IFERROR(MATCH($B113-Annex!$B$11/60,$B:$B),2)))),IF(Data!$B$2="",0,"-"))</f>
        <v>616.73968401415789</v>
      </c>
      <c r="I113" s="50">
        <f>IFERROR(AVERAGE(INDEX(K:K,IFERROR(MATCH($B113-Annex!$B$4/60,$B:$B),2)):K113),IF(Data!$B$2="",0,"-"))</f>
        <v>-2.347570412530918</v>
      </c>
      <c r="J113" s="50">
        <f>IFERROR(AVERAGE(INDEX(L:L,IFERROR(MATCH($B113-Annex!$B$4/60,$B:$B),2)):L113),IF(Data!$B$2="",0,"-"))</f>
        <v>-1.7474918923219787</v>
      </c>
      <c r="K113" s="50">
        <f>IFERROR((5.670373*10^-8*(M113+273.15)^4+((Annex!$B$5+Annex!$B$6)*(M113-O113)+Annex!$B$7*(M113-INDEX(M:M,IFERROR(MATCH($B113-Annex!$B$9/60,$B:$B),2)))/(60*($B113-INDEX($B:$B,IFERROR(MATCH($B113-Annex!$B$9/60,$B:$B),2)))))/Annex!$B$8)/1000,IF(Data!$B$2="",0,"-"))</f>
        <v>-2.5792216561500187</v>
      </c>
      <c r="L113" s="50">
        <f>IFERROR((5.670373*10^-8*(N113+273.15)^4+((Annex!$B$5+Annex!$B$6)*(N113-O113)+Annex!$B$7*(N113-INDEX(N:N,IFERROR(MATCH($B113-Annex!$B$9/60,$B:$B),2)))/(60*($B113-INDEX($B:$B,IFERROR(MATCH($B113-Annex!$B$9/60,$B:$B),2)))))/Annex!$B$8)/1000,IF(Data!$B$2="",0,"-"))</f>
        <v>-1.9582300950509262</v>
      </c>
      <c r="M113" s="20">
        <v>29.190999999999999</v>
      </c>
      <c r="N113" s="20">
        <v>35.264000000000003</v>
      </c>
      <c r="O113" s="20">
        <v>91.481999999999999</v>
      </c>
      <c r="P113" s="50">
        <f>IFERROR(AVERAGE(INDEX(R:R,IFERROR(MATCH($B113-Annex!$B$4/60,$B:$B),2)):R113),IF(Data!$B$2="",0,"-"))</f>
        <v>-1.0870469985610068E-2</v>
      </c>
      <c r="Q113" s="50">
        <f>IFERROR(AVERAGE(INDEX(S:S,IFERROR(MATCH($B113-Annex!$B$4/60,$B:$B),2)):S113),IF(Data!$B$2="",0,"-"))</f>
        <v>-0.32331454535247384</v>
      </c>
      <c r="R113" s="50">
        <f>IFERROR((5.670373*10^-8*(T113+273.15)^4+((Annex!$B$5+Annex!$B$6)*(T113-V113)+Annex!$B$7*(T113-INDEX(T:T,IFERROR(MATCH($B113-Annex!$B$9/60,$B:$B),2)))/(60*($B113-INDEX($B:$B,IFERROR(MATCH($B113-Annex!$B$9/60,$B:$B),2)))))/Annex!$B$8)/1000,IF(Data!$B$2="",0,"-"))</f>
        <v>-6.1867192365242886E-2</v>
      </c>
      <c r="S113" s="50">
        <f>IFERROR((5.670373*10^-8*(U113+273.15)^4+((Annex!$B$5+Annex!$B$6)*(U113-V113)+Annex!$B$7*(U113-INDEX(U:U,IFERROR(MATCH($B113-Annex!$B$9/60,$B:$B),2)))/(60*($B113-INDEX($B:$B,IFERROR(MATCH($B113-Annex!$B$9/60,$B:$B),2)))))/Annex!$B$8)/1000,IF(Data!$B$2="",0,"-"))</f>
        <v>-0.40191909705037793</v>
      </c>
      <c r="T113" s="20">
        <v>38.049999999999997</v>
      </c>
      <c r="U113" s="20">
        <v>34.92</v>
      </c>
      <c r="V113" s="20">
        <v>62.801000000000002</v>
      </c>
      <c r="W113" s="20">
        <v>909.35500000000002</v>
      </c>
      <c r="X113" s="20">
        <v>822.91899999999998</v>
      </c>
      <c r="Y113" s="20">
        <v>623.95100000000002</v>
      </c>
      <c r="Z113" s="20">
        <v>507.73099999999999</v>
      </c>
      <c r="AA113" s="20">
        <v>380.48099999999999</v>
      </c>
      <c r="AB113" s="20">
        <v>305.16300000000001</v>
      </c>
      <c r="AC113" s="20">
        <v>288.149</v>
      </c>
      <c r="AD113" s="20">
        <v>664.15899999999999</v>
      </c>
      <c r="AE113" s="20">
        <v>108.93</v>
      </c>
      <c r="AF113" s="20">
        <v>53.156999999999996</v>
      </c>
      <c r="AG113" s="20">
        <v>327.49</v>
      </c>
      <c r="AH113" s="20">
        <v>67.603999999999999</v>
      </c>
      <c r="AI113" s="20">
        <v>223.95500000000001</v>
      </c>
    </row>
    <row r="114" spans="1:35" x14ac:dyDescent="0.3">
      <c r="A114" s="5">
        <v>113</v>
      </c>
      <c r="B114" s="19">
        <v>10.330666668014601</v>
      </c>
      <c r="C114" s="20">
        <v>440.50878399999999</v>
      </c>
      <c r="D114" s="20">
        <v>425.00554799999998</v>
      </c>
      <c r="E114" s="20">
        <v>762.73181199999999</v>
      </c>
      <c r="F114" s="49">
        <f>IFERROR(SUM(C114:E114),IF(Data!$B$2="",0,"-"))</f>
        <v>1628.246144</v>
      </c>
      <c r="G114" s="50">
        <f>IFERROR(F114-Annex!$B$10,IF(Data!$B$2="",0,"-"))</f>
        <v>322.08814400000006</v>
      </c>
      <c r="H114" s="50">
        <f>IFERROR(-14000*(G114-INDEX(G:G,IFERROR(MATCH($B114-Annex!$B$11/60,$B:$B),2)))/(60*($B114-INDEX($B:$B,IFERROR(MATCH($B114-Annex!$B$11/60,$B:$B),2)))),IF(Data!$B$2="",0,"-"))</f>
        <v>543.4415193520839</v>
      </c>
      <c r="I114" s="50">
        <f>IFERROR(AVERAGE(INDEX(K:K,IFERROR(MATCH($B114-Annex!$B$4/60,$B:$B),2)):K114),IF(Data!$B$2="",0,"-"))</f>
        <v>-2.4100523078701621</v>
      </c>
      <c r="J114" s="50">
        <f>IFERROR(AVERAGE(INDEX(L:L,IFERROR(MATCH($B114-Annex!$B$4/60,$B:$B),2)):L114),IF(Data!$B$2="",0,"-"))</f>
        <v>-1.7989316862699538</v>
      </c>
      <c r="K114" s="50">
        <f>IFERROR((5.670373*10^-8*(M114+273.15)^4+((Annex!$B$5+Annex!$B$6)*(M114-O114)+Annex!$B$7*(M114-INDEX(M:M,IFERROR(MATCH($B114-Annex!$B$9/60,$B:$B),2)))/(60*($B114-INDEX($B:$B,IFERROR(MATCH($B114-Annex!$B$9/60,$B:$B),2)))))/Annex!$B$8)/1000,IF(Data!$B$2="",0,"-"))</f>
        <v>-2.7550938008851453</v>
      </c>
      <c r="L114" s="50">
        <f>IFERROR((5.670373*10^-8*(N114+273.15)^4+((Annex!$B$5+Annex!$B$6)*(N114-O114)+Annex!$B$7*(N114-INDEX(N:N,IFERROR(MATCH($B114-Annex!$B$9/60,$B:$B),2)))/(60*($B114-INDEX($B:$B,IFERROR(MATCH($B114-Annex!$B$9/60,$B:$B),2)))))/Annex!$B$8)/1000,IF(Data!$B$2="",0,"-"))</f>
        <v>-2.0981939081524228</v>
      </c>
      <c r="M114" s="20">
        <v>29.896999999999998</v>
      </c>
      <c r="N114" s="20">
        <v>36.158999999999999</v>
      </c>
      <c r="O114" s="20">
        <v>95.367999999999995</v>
      </c>
      <c r="P114" s="50">
        <f>IFERROR(AVERAGE(INDEX(R:R,IFERROR(MATCH($B114-Annex!$B$4/60,$B:$B),2)):R114),IF(Data!$B$2="",0,"-"))</f>
        <v>-3.8626455679982581E-2</v>
      </c>
      <c r="Q114" s="50">
        <f>IFERROR(AVERAGE(INDEX(S:S,IFERROR(MATCH($B114-Annex!$B$4/60,$B:$B),2)):S114),IF(Data!$B$2="",0,"-"))</f>
        <v>-0.35699812387331964</v>
      </c>
      <c r="R114" s="50">
        <f>IFERROR((5.670373*10^-8*(T114+273.15)^4+((Annex!$B$5+Annex!$B$6)*(T114-V114)+Annex!$B$7*(T114-INDEX(T:T,IFERROR(MATCH($B114-Annex!$B$9/60,$B:$B),2)))/(60*($B114-INDEX($B:$B,IFERROR(MATCH($B114-Annex!$B$9/60,$B:$B),2)))))/Annex!$B$8)/1000,IF(Data!$B$2="",0,"-"))</f>
        <v>-0.16708785362268122</v>
      </c>
      <c r="S114" s="50">
        <f>IFERROR((5.670373*10^-8*(U114+273.15)^4+((Annex!$B$5+Annex!$B$6)*(U114-V114)+Annex!$B$7*(U114-INDEX(U:U,IFERROR(MATCH($B114-Annex!$B$9/60,$B:$B),2)))/(60*($B114-INDEX($B:$B,IFERROR(MATCH($B114-Annex!$B$9/60,$B:$B),2)))))/Annex!$B$8)/1000,IF(Data!$B$2="",0,"-"))</f>
        <v>-0.48378694488525675</v>
      </c>
      <c r="T114" s="20">
        <v>38.981999999999999</v>
      </c>
      <c r="U114" s="20">
        <v>35.746000000000002</v>
      </c>
      <c r="V114" s="20">
        <v>65.793000000000006</v>
      </c>
      <c r="W114" s="20">
        <v>923.44200000000001</v>
      </c>
      <c r="X114" s="20">
        <v>839.62900000000002</v>
      </c>
      <c r="Y114" s="20">
        <v>648.53599999999994</v>
      </c>
      <c r="Z114" s="20">
        <v>523.72799999999995</v>
      </c>
      <c r="AA114" s="20">
        <v>414.904</v>
      </c>
      <c r="AB114" s="20">
        <v>342.92899999999997</v>
      </c>
      <c r="AC114" s="20">
        <v>274.839</v>
      </c>
      <c r="AD114" s="20">
        <v>673.93499999999995</v>
      </c>
      <c r="AE114" s="20">
        <v>111.161</v>
      </c>
      <c r="AF114" s="20">
        <v>54.241</v>
      </c>
      <c r="AG114" s="20">
        <v>113.464</v>
      </c>
      <c r="AH114" s="20">
        <v>285.52100000000002</v>
      </c>
      <c r="AI114" s="20">
        <v>57.34</v>
      </c>
    </row>
    <row r="115" spans="1:35" x14ac:dyDescent="0.3">
      <c r="A115" s="5">
        <v>114</v>
      </c>
      <c r="B115" s="19">
        <v>10.414833328686655</v>
      </c>
      <c r="C115" s="20">
        <v>440.34063900000001</v>
      </c>
      <c r="D115" s="20">
        <v>424.65380199999998</v>
      </c>
      <c r="E115" s="20">
        <v>762.56425999999999</v>
      </c>
      <c r="F115" s="49">
        <f>IFERROR(SUM(C115:E115),IF(Data!$B$2="",0,"-"))</f>
        <v>1627.5587009999999</v>
      </c>
      <c r="G115" s="50">
        <f>IFERROR(F115-Annex!$B$10,IF(Data!$B$2="",0,"-"))</f>
        <v>321.40070100000003</v>
      </c>
      <c r="H115" s="50">
        <f>IFERROR(-14000*(G115-INDEX(G:G,IFERROR(MATCH($B115-Annex!$B$11/60,$B:$B),2)))/(60*($B115-INDEX($B:$B,IFERROR(MATCH($B115-Annex!$B$11/60,$B:$B),2)))),IF(Data!$B$2="",0,"-"))</f>
        <v>688.83493478361811</v>
      </c>
      <c r="I115" s="50">
        <f>IFERROR(AVERAGE(INDEX(K:K,IFERROR(MATCH($B115-Annex!$B$4/60,$B:$B),2)):K115),IF(Data!$B$2="",0,"-"))</f>
        <v>-2.5284624449640698</v>
      </c>
      <c r="J115" s="50">
        <f>IFERROR(AVERAGE(INDEX(L:L,IFERROR(MATCH($B115-Annex!$B$4/60,$B:$B),2)):L115),IF(Data!$B$2="",0,"-"))</f>
        <v>-1.8838508183092746</v>
      </c>
      <c r="K115" s="50">
        <f>IFERROR((5.670373*10^-8*(M115+273.15)^4+((Annex!$B$5+Annex!$B$6)*(M115-O115)+Annex!$B$7*(M115-INDEX(M:M,IFERROR(MATCH($B115-Annex!$B$9/60,$B:$B),2)))/(60*($B115-INDEX($B:$B,IFERROR(MATCH($B115-Annex!$B$9/60,$B:$B),2)))))/Annex!$B$8)/1000,IF(Data!$B$2="",0,"-"))</f>
        <v>-3.1675600932483468</v>
      </c>
      <c r="L115" s="50">
        <f>IFERROR((5.670373*10^-8*(N115+273.15)^4+((Annex!$B$5+Annex!$B$6)*(N115-O115)+Annex!$B$7*(N115-INDEX(N:N,IFERROR(MATCH($B115-Annex!$B$9/60,$B:$B),2)))/(60*($B115-INDEX($B:$B,IFERROR(MATCH($B115-Annex!$B$9/60,$B:$B),2)))))/Annex!$B$8)/1000,IF(Data!$B$2="",0,"-"))</f>
        <v>-2.3237558355539085</v>
      </c>
      <c r="M115" s="20">
        <v>29.963000000000001</v>
      </c>
      <c r="N115" s="20">
        <v>36.871000000000002</v>
      </c>
      <c r="O115" s="20">
        <v>101.52500000000001</v>
      </c>
      <c r="P115" s="50">
        <f>IFERROR(AVERAGE(INDEX(R:R,IFERROR(MATCH($B115-Annex!$B$4/60,$B:$B),2)):R115),IF(Data!$B$2="",0,"-"))</f>
        <v>-7.4073171541360797E-2</v>
      </c>
      <c r="Q115" s="50">
        <f>IFERROR(AVERAGE(INDEX(S:S,IFERROR(MATCH($B115-Annex!$B$4/60,$B:$B),2)):S115),IF(Data!$B$2="",0,"-"))</f>
        <v>-0.39716269823712264</v>
      </c>
      <c r="R115" s="50">
        <f>IFERROR((5.670373*10^-8*(T115+273.15)^4+((Annex!$B$5+Annex!$B$6)*(T115-V115)+Annex!$B$7*(T115-INDEX(T:T,IFERROR(MATCH($B115-Annex!$B$9/60,$B:$B),2)))/(60*($B115-INDEX($B:$B,IFERROR(MATCH($B115-Annex!$B$9/60,$B:$B),2)))))/Annex!$B$8)/1000,IF(Data!$B$2="",0,"-"))</f>
        <v>-0.15402323183854003</v>
      </c>
      <c r="S115" s="50">
        <f>IFERROR((5.670373*10^-8*(U115+273.15)^4+((Annex!$B$5+Annex!$B$6)*(U115-V115)+Annex!$B$7*(U115-INDEX(U:U,IFERROR(MATCH($B115-Annex!$B$9/60,$B:$B),2)))/(60*($B115-INDEX($B:$B,IFERROR(MATCH($B115-Annex!$B$9/60,$B:$B),2)))))/Annex!$B$8)/1000,IF(Data!$B$2="",0,"-"))</f>
        <v>-0.49003405204909334</v>
      </c>
      <c r="T115" s="20">
        <v>39.747999999999998</v>
      </c>
      <c r="U115" s="20">
        <v>36.368000000000002</v>
      </c>
      <c r="V115" s="20">
        <v>66.974000000000004</v>
      </c>
      <c r="W115" s="20">
        <v>912.78099999999995</v>
      </c>
      <c r="X115" s="20">
        <v>837.57399999999996</v>
      </c>
      <c r="Y115" s="20">
        <v>676.53599999999994</v>
      </c>
      <c r="Z115" s="20">
        <v>542.53800000000001</v>
      </c>
      <c r="AA115" s="20">
        <v>442.33100000000002</v>
      </c>
      <c r="AB115" s="20">
        <v>358.32299999999998</v>
      </c>
      <c r="AC115" s="20">
        <v>296.495</v>
      </c>
      <c r="AD115" s="20">
        <v>687.42499999999995</v>
      </c>
      <c r="AE115" s="20">
        <v>113.223</v>
      </c>
      <c r="AF115" s="20">
        <v>55.177999999999997</v>
      </c>
      <c r="AG115" s="20">
        <v>369.678</v>
      </c>
      <c r="AH115" s="20">
        <v>0.59199999999999997</v>
      </c>
      <c r="AI115" s="20">
        <v>325.23700000000002</v>
      </c>
    </row>
    <row r="116" spans="1:35" x14ac:dyDescent="0.3">
      <c r="A116" s="5">
        <v>115</v>
      </c>
      <c r="B116" s="19">
        <v>10.50566666177474</v>
      </c>
      <c r="C116" s="20">
        <v>440.333077</v>
      </c>
      <c r="D116" s="20">
        <v>424.49728299999998</v>
      </c>
      <c r="E116" s="20">
        <v>762.39081799999997</v>
      </c>
      <c r="F116" s="49">
        <f>IFERROR(SUM(C116:E116),IF(Data!$B$2="",0,"-"))</f>
        <v>1627.2211779999998</v>
      </c>
      <c r="G116" s="50">
        <f>IFERROR(F116-Annex!$B$10,IF(Data!$B$2="",0,"-"))</f>
        <v>321.06317799999988</v>
      </c>
      <c r="H116" s="50">
        <f>IFERROR(-14000*(G116-INDEX(G:G,IFERROR(MATCH($B116-Annex!$B$11/60,$B:$B),2)))/(60*($B116-INDEX($B:$B,IFERROR(MATCH($B116-Annex!$B$11/60,$B:$B),2)))),IF(Data!$B$2="",0,"-"))</f>
        <v>703.64841273170691</v>
      </c>
      <c r="I116" s="50">
        <f>IFERROR(AVERAGE(INDEX(K:K,IFERROR(MATCH($B116-Annex!$B$4/60,$B:$B),2)):K116),IF(Data!$B$2="",0,"-"))</f>
        <v>-2.6073796572552217</v>
      </c>
      <c r="J116" s="50">
        <f>IFERROR(AVERAGE(INDEX(L:L,IFERROR(MATCH($B116-Annex!$B$4/60,$B:$B),2)):L116),IF(Data!$B$2="",0,"-"))</f>
        <v>-1.9416540299789524</v>
      </c>
      <c r="K116" s="50">
        <f>IFERROR((5.670373*10^-8*(M116+273.15)^4+((Annex!$B$5+Annex!$B$6)*(M116-O116)+Annex!$B$7*(M116-INDEX(M:M,IFERROR(MATCH($B116-Annex!$B$9/60,$B:$B),2)))/(60*($B116-INDEX($B:$B,IFERROR(MATCH($B116-Annex!$B$9/60,$B:$B),2)))))/Annex!$B$8)/1000,IF(Data!$B$2="",0,"-"))</f>
        <v>-2.8315343726215279</v>
      </c>
      <c r="L116" s="50">
        <f>IFERROR((5.670373*10^-8*(N116+273.15)^4+((Annex!$B$5+Annex!$B$6)*(N116-O116)+Annex!$B$7*(N116-INDEX(N:N,IFERROR(MATCH($B116-Annex!$B$9/60,$B:$B),2)))/(60*($B116-INDEX($B:$B,IFERROR(MATCH($B116-Annex!$B$9/60,$B:$B),2)))))/Annex!$B$8)/1000,IF(Data!$B$2="",0,"-"))</f>
        <v>-2.1093490701214597</v>
      </c>
      <c r="M116" s="20">
        <v>30.798999999999999</v>
      </c>
      <c r="N116" s="20">
        <v>37.645000000000003</v>
      </c>
      <c r="O116" s="20">
        <v>97.759</v>
      </c>
      <c r="P116" s="50">
        <f>IFERROR(AVERAGE(INDEX(R:R,IFERROR(MATCH($B116-Annex!$B$4/60,$B:$B),2)):R116),IF(Data!$B$2="",0,"-"))</f>
        <v>-9.9167811307328463E-2</v>
      </c>
      <c r="Q116" s="50">
        <f>IFERROR(AVERAGE(INDEX(S:S,IFERROR(MATCH($B116-Annex!$B$4/60,$B:$B),2)):S116),IF(Data!$B$2="",0,"-"))</f>
        <v>-0.43146947017016796</v>
      </c>
      <c r="R116" s="50">
        <f>IFERROR((5.670373*10^-8*(T116+273.15)^4+((Annex!$B$5+Annex!$B$6)*(T116-V116)+Annex!$B$7*(T116-INDEX(T:T,IFERROR(MATCH($B116-Annex!$B$9/60,$B:$B),2)))/(60*($B116-INDEX($B:$B,IFERROR(MATCH($B116-Annex!$B$9/60,$B:$B),2)))))/Annex!$B$8)/1000,IF(Data!$B$2="",0,"-"))</f>
        <v>-0.14944113579916438</v>
      </c>
      <c r="S116" s="50">
        <f>IFERROR((5.670373*10^-8*(U116+273.15)^4+((Annex!$B$5+Annex!$B$6)*(U116-V116)+Annex!$B$7*(U116-INDEX(U:U,IFERROR(MATCH($B116-Annex!$B$9/60,$B:$B),2)))/(60*($B116-INDEX($B:$B,IFERROR(MATCH($B116-Annex!$B$9/60,$B:$B),2)))))/Annex!$B$8)/1000,IF(Data!$B$2="",0,"-"))</f>
        <v>-0.53621961509888605</v>
      </c>
      <c r="T116" s="20">
        <v>40.646999999999998</v>
      </c>
      <c r="U116" s="20">
        <v>37.087000000000003</v>
      </c>
      <c r="V116" s="20">
        <v>67.878</v>
      </c>
      <c r="W116" s="20">
        <v>930.12599999999998</v>
      </c>
      <c r="X116" s="20">
        <v>850.07100000000003</v>
      </c>
      <c r="Y116" s="20">
        <v>711.24400000000003</v>
      </c>
      <c r="Z116" s="20">
        <v>582.32299999999998</v>
      </c>
      <c r="AA116" s="20">
        <v>443.25</v>
      </c>
      <c r="AB116" s="20">
        <v>349.18400000000003</v>
      </c>
      <c r="AC116" s="20">
        <v>305.93299999999999</v>
      </c>
      <c r="AD116" s="20">
        <v>701.74699999999996</v>
      </c>
      <c r="AE116" s="20">
        <v>116.749</v>
      </c>
      <c r="AF116" s="20">
        <v>56.496000000000002</v>
      </c>
      <c r="AG116" s="20">
        <v>143.63800000000001</v>
      </c>
      <c r="AH116" s="20">
        <v>240.35900000000001</v>
      </c>
      <c r="AI116" s="20">
        <v>244.97</v>
      </c>
    </row>
    <row r="117" spans="1:35" x14ac:dyDescent="0.3">
      <c r="A117" s="5">
        <v>116</v>
      </c>
      <c r="B117" s="19">
        <v>10.592499993508682</v>
      </c>
      <c r="C117" s="20">
        <v>440.31962399999998</v>
      </c>
      <c r="D117" s="20">
        <v>424.44173799999999</v>
      </c>
      <c r="E117" s="20">
        <v>762.15253600000005</v>
      </c>
      <c r="F117" s="49">
        <f>IFERROR(SUM(C117:E117),IF(Data!$B$2="",0,"-"))</f>
        <v>1626.913898</v>
      </c>
      <c r="G117" s="50">
        <f>IFERROR(F117-Annex!$B$10,IF(Data!$B$2="",0,"-"))</f>
        <v>320.75589800000012</v>
      </c>
      <c r="H117" s="50">
        <f>IFERROR(-14000*(G117-INDEX(G:G,IFERROR(MATCH($B117-Annex!$B$11/60,$B:$B),2)))/(60*($B117-INDEX($B:$B,IFERROR(MATCH($B117-Annex!$B$11/60,$B:$B),2)))),IF(Data!$B$2="",0,"-"))</f>
        <v>705.38602622203189</v>
      </c>
      <c r="I117" s="50">
        <f>IFERROR(AVERAGE(INDEX(K:K,IFERROR(MATCH($B117-Annex!$B$4/60,$B:$B),2)):K117),IF(Data!$B$2="",0,"-"))</f>
        <v>-2.6902546350544876</v>
      </c>
      <c r="J117" s="50">
        <f>IFERROR(AVERAGE(INDEX(L:L,IFERROR(MATCH($B117-Annex!$B$4/60,$B:$B),2)):L117),IF(Data!$B$2="",0,"-"))</f>
        <v>-2.0026686177283421</v>
      </c>
      <c r="K117" s="50">
        <f>IFERROR((5.670373*10^-8*(M117+273.15)^4+((Annex!$B$5+Annex!$B$6)*(M117-O117)+Annex!$B$7*(M117-INDEX(M:M,IFERROR(MATCH($B117-Annex!$B$9/60,$B:$B),2)))/(60*($B117-INDEX($B:$B,IFERROR(MATCH($B117-Annex!$B$9/60,$B:$B),2)))))/Annex!$B$8)/1000,IF(Data!$B$2="",0,"-"))</f>
        <v>-2.861189781499573</v>
      </c>
      <c r="L117" s="50">
        <f>IFERROR((5.670373*10^-8*(N117+273.15)^4+((Annex!$B$5+Annex!$B$6)*(N117-O117)+Annex!$B$7*(N117-INDEX(N:N,IFERROR(MATCH($B117-Annex!$B$9/60,$B:$B),2)))/(60*($B117-INDEX($B:$B,IFERROR(MATCH($B117-Annex!$B$9/60,$B:$B),2)))))/Annex!$B$8)/1000,IF(Data!$B$2="",0,"-"))</f>
        <v>-2.1341892494378913</v>
      </c>
      <c r="M117" s="20">
        <v>31.042999999999999</v>
      </c>
      <c r="N117" s="20">
        <v>38.478000000000002</v>
      </c>
      <c r="O117" s="20">
        <v>99.995999999999995</v>
      </c>
      <c r="P117" s="50">
        <f>IFERROR(AVERAGE(INDEX(R:R,IFERROR(MATCH($B117-Annex!$B$4/60,$B:$B),2)):R117),IF(Data!$B$2="",0,"-"))</f>
        <v>-0.11911189010521024</v>
      </c>
      <c r="Q117" s="50">
        <f>IFERROR(AVERAGE(INDEX(S:S,IFERROR(MATCH($B117-Annex!$B$4/60,$B:$B),2)):S117),IF(Data!$B$2="",0,"-"))</f>
        <v>-0.46081955580769796</v>
      </c>
      <c r="R117" s="50">
        <f>IFERROR((5.670373*10^-8*(T117+273.15)^4+((Annex!$B$5+Annex!$B$6)*(T117-V117)+Annex!$B$7*(T117-INDEX(T:T,IFERROR(MATCH($B117-Annex!$B$9/60,$B:$B),2)))/(60*($B117-INDEX($B:$B,IFERROR(MATCH($B117-Annex!$B$9/60,$B:$B),2)))))/Annex!$B$8)/1000,IF(Data!$B$2="",0,"-"))</f>
        <v>-0.12676462479269832</v>
      </c>
      <c r="S117" s="50">
        <f>IFERROR((5.670373*10^-8*(U117+273.15)^4+((Annex!$B$5+Annex!$B$6)*(U117-V117)+Annex!$B$7*(U117-INDEX(U:U,IFERROR(MATCH($B117-Annex!$B$9/60,$B:$B),2)))/(60*($B117-INDEX($B:$B,IFERROR(MATCH($B117-Annex!$B$9/60,$B:$B),2)))))/Annex!$B$8)/1000,IF(Data!$B$2="",0,"-"))</f>
        <v>-0.53040474975597229</v>
      </c>
      <c r="T117" s="20">
        <v>41.534999999999997</v>
      </c>
      <c r="U117" s="20">
        <v>37.813000000000002</v>
      </c>
      <c r="V117" s="20">
        <v>69.319999999999993</v>
      </c>
      <c r="W117" s="20">
        <v>916.83399999999995</v>
      </c>
      <c r="X117" s="20">
        <v>845.96900000000005</v>
      </c>
      <c r="Y117" s="20">
        <v>687.60699999999997</v>
      </c>
      <c r="Z117" s="20">
        <v>558.03300000000002</v>
      </c>
      <c r="AA117" s="20">
        <v>445.85700000000003</v>
      </c>
      <c r="AB117" s="20">
        <v>354.97699999999998</v>
      </c>
      <c r="AC117" s="20">
        <v>308.11799999999999</v>
      </c>
      <c r="AD117" s="20">
        <v>708.23800000000006</v>
      </c>
      <c r="AE117" s="20">
        <v>121.38</v>
      </c>
      <c r="AF117" s="20">
        <v>57.606999999999999</v>
      </c>
      <c r="AG117" s="20">
        <v>414.57299999999998</v>
      </c>
      <c r="AH117" s="20">
        <v>66.697000000000003</v>
      </c>
      <c r="AI117" s="20">
        <v>213.98</v>
      </c>
    </row>
    <row r="118" spans="1:35" x14ac:dyDescent="0.3">
      <c r="A118" s="5">
        <v>117</v>
      </c>
      <c r="B118" s="19">
        <v>10.676833328325301</v>
      </c>
      <c r="C118" s="20">
        <v>440.25320199999999</v>
      </c>
      <c r="D118" s="20">
        <v>424.60415499999999</v>
      </c>
      <c r="E118" s="20">
        <v>762.12475300000006</v>
      </c>
      <c r="F118" s="49">
        <f>IFERROR(SUM(C118:E118),IF(Data!$B$2="",0,"-"))</f>
        <v>1626.9821099999999</v>
      </c>
      <c r="G118" s="50">
        <f>IFERROR(F118-Annex!$B$10,IF(Data!$B$2="",0,"-"))</f>
        <v>320.82411000000002</v>
      </c>
      <c r="H118" s="50">
        <f>IFERROR(-14000*(G118-INDEX(G:G,IFERROR(MATCH($B118-Annex!$B$11/60,$B:$B),2)))/(60*($B118-INDEX($B:$B,IFERROR(MATCH($B118-Annex!$B$11/60,$B:$B),2)))),IF(Data!$B$2="",0,"-"))</f>
        <v>635.37087876200633</v>
      </c>
      <c r="I118" s="50">
        <f>IFERROR(AVERAGE(INDEX(K:K,IFERROR(MATCH($B118-Annex!$B$4/60,$B:$B),2)):K118),IF(Data!$B$2="",0,"-"))</f>
        <v>-2.8017224201134141</v>
      </c>
      <c r="J118" s="50">
        <f>IFERROR(AVERAGE(INDEX(L:L,IFERROR(MATCH($B118-Annex!$B$4/60,$B:$B),2)):L118),IF(Data!$B$2="",0,"-"))</f>
        <v>-2.0828041301848579</v>
      </c>
      <c r="K118" s="50">
        <f>IFERROR((5.670373*10^-8*(M118+273.15)^4+((Annex!$B$5+Annex!$B$6)*(M118-O118)+Annex!$B$7*(M118-INDEX(M:M,IFERROR(MATCH($B118-Annex!$B$9/60,$B:$B),2)))/(60*($B118-INDEX($B:$B,IFERROR(MATCH($B118-Annex!$B$9/60,$B:$B),2)))))/Annex!$B$8)/1000,IF(Data!$B$2="",0,"-"))</f>
        <v>-3.1775058563916572</v>
      </c>
      <c r="L118" s="50">
        <f>IFERROR((5.670373*10^-8*(N118+273.15)^4+((Annex!$B$5+Annex!$B$6)*(N118-O118)+Annex!$B$7*(N118-INDEX(N:N,IFERROR(MATCH($B118-Annex!$B$9/60,$B:$B),2)))/(60*($B118-INDEX($B:$B,IFERROR(MATCH($B118-Annex!$B$9/60,$B:$B),2)))))/Annex!$B$8)/1000,IF(Data!$B$2="",0,"-"))</f>
        <v>-2.2875309304576499</v>
      </c>
      <c r="M118" s="20">
        <v>31.533999999999999</v>
      </c>
      <c r="N118" s="20">
        <v>39.18</v>
      </c>
      <c r="O118" s="20">
        <v>103.39</v>
      </c>
      <c r="P118" s="50">
        <f>IFERROR(AVERAGE(INDEX(R:R,IFERROR(MATCH($B118-Annex!$B$4/60,$B:$B),2)):R118),IF(Data!$B$2="",0,"-"))</f>
        <v>-0.12994012061510402</v>
      </c>
      <c r="Q118" s="50">
        <f>IFERROR(AVERAGE(INDEX(S:S,IFERROR(MATCH($B118-Annex!$B$4/60,$B:$B),2)):S118),IF(Data!$B$2="",0,"-"))</f>
        <v>-0.48230462745691288</v>
      </c>
      <c r="R118" s="50">
        <f>IFERROR((5.670373*10^-8*(T118+273.15)^4+((Annex!$B$5+Annex!$B$6)*(T118-V118)+Annex!$B$7*(T118-INDEX(T:T,IFERROR(MATCH($B118-Annex!$B$9/60,$B:$B),2)))/(60*($B118-INDEX($B:$B,IFERROR(MATCH($B118-Annex!$B$9/60,$B:$B),2)))))/Annex!$B$8)/1000,IF(Data!$B$2="",0,"-"))</f>
        <v>-0.17382992508616452</v>
      </c>
      <c r="S118" s="50">
        <f>IFERROR((5.670373*10^-8*(U118+273.15)^4+((Annex!$B$5+Annex!$B$6)*(U118-V118)+Annex!$B$7*(U118-INDEX(U:U,IFERROR(MATCH($B118-Annex!$B$9/60,$B:$B),2)))/(60*($B118-INDEX($B:$B,IFERROR(MATCH($B118-Annex!$B$9/60,$B:$B),2)))))/Annex!$B$8)/1000,IF(Data!$B$2="",0,"-"))</f>
        <v>-0.54374034089094436</v>
      </c>
      <c r="T118" s="20">
        <v>42.344000000000001</v>
      </c>
      <c r="U118" s="20">
        <v>38.531999999999996</v>
      </c>
      <c r="V118" s="20">
        <v>70.843999999999994</v>
      </c>
      <c r="W118" s="20">
        <v>933.91899999999998</v>
      </c>
      <c r="X118" s="20">
        <v>886.76900000000001</v>
      </c>
      <c r="Y118" s="20">
        <v>747.197</v>
      </c>
      <c r="Z118" s="20">
        <v>614.34500000000003</v>
      </c>
      <c r="AA118" s="20">
        <v>477.363</v>
      </c>
      <c r="AB118" s="20">
        <v>356.54</v>
      </c>
      <c r="AC118" s="20">
        <v>308.40199999999999</v>
      </c>
      <c r="AD118" s="20">
        <v>718.96299999999997</v>
      </c>
      <c r="AE118" s="20">
        <v>125.983</v>
      </c>
      <c r="AF118" s="20">
        <v>58.837000000000003</v>
      </c>
      <c r="AG118" s="20">
        <v>467.54</v>
      </c>
      <c r="AH118" s="20">
        <v>153.84800000000001</v>
      </c>
      <c r="AI118" s="20">
        <v>167.16200000000001</v>
      </c>
    </row>
    <row r="119" spans="1:35" x14ac:dyDescent="0.3">
      <c r="A119" s="5">
        <v>118</v>
      </c>
      <c r="B119" s="19">
        <v>10.760833325330168</v>
      </c>
      <c r="C119" s="20">
        <v>440.23386699999998</v>
      </c>
      <c r="D119" s="20">
        <v>424.49643700000001</v>
      </c>
      <c r="E119" s="20">
        <v>761.86795300000006</v>
      </c>
      <c r="F119" s="49">
        <f>IFERROR(SUM(C119:E119),IF(Data!$B$2="",0,"-"))</f>
        <v>1626.5982570000001</v>
      </c>
      <c r="G119" s="50">
        <f>IFERROR(F119-Annex!$B$10,IF(Data!$B$2="",0,"-"))</f>
        <v>320.4402570000002</v>
      </c>
      <c r="H119" s="50">
        <f>IFERROR(-14000*(G119-INDEX(G:G,IFERROR(MATCH($B119-Annex!$B$11/60,$B:$B),2)))/(60*($B119-INDEX($B:$B,IFERROR(MATCH($B119-Annex!$B$11/60,$B:$B),2)))),IF(Data!$B$2="",0,"-"))</f>
        <v>700.30182894668837</v>
      </c>
      <c r="I119" s="50">
        <f>IFERROR(AVERAGE(INDEX(K:K,IFERROR(MATCH($B119-Annex!$B$4/60,$B:$B),2)):K119),IF(Data!$B$2="",0,"-"))</f>
        <v>-2.8996289596224694</v>
      </c>
      <c r="J119" s="50">
        <f>IFERROR(AVERAGE(INDEX(L:L,IFERROR(MATCH($B119-Annex!$B$4/60,$B:$B),2)):L119),IF(Data!$B$2="",0,"-"))</f>
        <v>-2.1681023358871347</v>
      </c>
      <c r="K119" s="50">
        <f>IFERROR((5.670373*10^-8*(M119+273.15)^4+((Annex!$B$5+Annex!$B$6)*(M119-O119)+Annex!$B$7*(M119-INDEX(M:M,IFERROR(MATCH($B119-Annex!$B$9/60,$B:$B),2)))/(60*($B119-INDEX($B:$B,IFERROR(MATCH($B119-Annex!$B$9/60,$B:$B),2)))))/Annex!$B$8)/1000,IF(Data!$B$2="",0,"-"))</f>
        <v>-2.9252971565610157</v>
      </c>
      <c r="L119" s="50">
        <f>IFERROR((5.670373*10^-8*(N119+273.15)^4+((Annex!$B$5+Annex!$B$6)*(N119-O119)+Annex!$B$7*(N119-INDEX(N:N,IFERROR(MATCH($B119-Annex!$B$9/60,$B:$B),2)))/(60*($B119-INDEX($B:$B,IFERROR(MATCH($B119-Annex!$B$9/60,$B:$B),2)))))/Annex!$B$8)/1000,IF(Data!$B$2="",0,"-"))</f>
        <v>-2.2654672624356831</v>
      </c>
      <c r="M119" s="20">
        <v>32.218000000000004</v>
      </c>
      <c r="N119" s="20">
        <v>39.981999999999999</v>
      </c>
      <c r="O119" s="20">
        <v>103.84699999999999</v>
      </c>
      <c r="P119" s="50">
        <f>IFERROR(AVERAGE(INDEX(R:R,IFERROR(MATCH($B119-Annex!$B$4/60,$B:$B),2)):R119),IF(Data!$B$2="",0,"-"))</f>
        <v>-0.13552099330188708</v>
      </c>
      <c r="Q119" s="50">
        <f>IFERROR(AVERAGE(INDEX(S:S,IFERROR(MATCH($B119-Annex!$B$4/60,$B:$B),2)):S119),IF(Data!$B$2="",0,"-"))</f>
        <v>-0.50216864538846473</v>
      </c>
      <c r="R119" s="50">
        <f>IFERROR((5.670373*10^-8*(T119+273.15)^4+((Annex!$B$5+Annex!$B$6)*(T119-V119)+Annex!$B$7*(T119-INDEX(T:T,IFERROR(MATCH($B119-Annex!$B$9/60,$B:$B),2)))/(60*($B119-INDEX($B:$B,IFERROR(MATCH($B119-Annex!$B$9/60,$B:$B),2)))))/Annex!$B$8)/1000,IF(Data!$B$2="",0,"-"))</f>
        <v>-0.11563298960871828</v>
      </c>
      <c r="S119" s="50">
        <f>IFERROR((5.670373*10^-8*(U119+273.15)^4+((Annex!$B$5+Annex!$B$6)*(U119-V119)+Annex!$B$7*(U119-INDEX(U:U,IFERROR(MATCH($B119-Annex!$B$9/60,$B:$B),2)))/(60*($B119-INDEX($B:$B,IFERROR(MATCH($B119-Annex!$B$9/60,$B:$B),2)))))/Annex!$B$8)/1000,IF(Data!$B$2="",0,"-"))</f>
        <v>-0.52907571798872255</v>
      </c>
      <c r="T119" s="20">
        <v>43.253999999999998</v>
      </c>
      <c r="U119" s="20">
        <v>39.226999999999997</v>
      </c>
      <c r="V119" s="20">
        <v>71.298000000000002</v>
      </c>
      <c r="W119" s="20">
        <v>941.03499999999997</v>
      </c>
      <c r="X119" s="20">
        <v>880.596</v>
      </c>
      <c r="Y119" s="20">
        <v>736.32799999999997</v>
      </c>
      <c r="Z119" s="20">
        <v>616.85599999999999</v>
      </c>
      <c r="AA119" s="20">
        <v>461.24299999999999</v>
      </c>
      <c r="AB119" s="20">
        <v>338.18200000000002</v>
      </c>
      <c r="AC119" s="20">
        <v>280.71199999999999</v>
      </c>
      <c r="AD119" s="20">
        <v>737.49699999999996</v>
      </c>
      <c r="AE119" s="20">
        <v>130.797</v>
      </c>
      <c r="AF119" s="20">
        <v>60.165999999999997</v>
      </c>
      <c r="AG119" s="20">
        <v>272.80399999999997</v>
      </c>
      <c r="AH119" s="20">
        <v>326.59699999999998</v>
      </c>
      <c r="AI119" s="20">
        <v>156.446</v>
      </c>
    </row>
    <row r="120" spans="1:35" x14ac:dyDescent="0.3">
      <c r="A120" s="5">
        <v>119</v>
      </c>
      <c r="B120" s="19">
        <v>10.847666667541489</v>
      </c>
      <c r="C120" s="20">
        <v>440.14643100000001</v>
      </c>
      <c r="D120" s="20">
        <v>424.50485099999997</v>
      </c>
      <c r="E120" s="20">
        <v>761.80901400000005</v>
      </c>
      <c r="F120" s="49">
        <f>IFERROR(SUM(C120:E120),IF(Data!$B$2="",0,"-"))</f>
        <v>1626.4602960000002</v>
      </c>
      <c r="G120" s="50">
        <f>IFERROR(F120-Annex!$B$10,IF(Data!$B$2="",0,"-"))</f>
        <v>320.3022960000003</v>
      </c>
      <c r="H120" s="50">
        <f>IFERROR(-14000*(G120-INDEX(G:G,IFERROR(MATCH($B120-Annex!$B$11/60,$B:$B),2)))/(60*($B120-INDEX($B:$B,IFERROR(MATCH($B120-Annex!$B$11/60,$B:$B),2)))),IF(Data!$B$2="",0,"-"))</f>
        <v>655.4392433871609</v>
      </c>
      <c r="I120" s="50">
        <f>IFERROR(AVERAGE(INDEX(K:K,IFERROR(MATCH($B120-Annex!$B$4/60,$B:$B),2)):K120),IF(Data!$B$2="",0,"-"))</f>
        <v>-3.0145427472595725</v>
      </c>
      <c r="J120" s="50">
        <f>IFERROR(AVERAGE(INDEX(L:L,IFERROR(MATCH($B120-Annex!$B$4/60,$B:$B),2)):L120),IF(Data!$B$2="",0,"-"))</f>
        <v>-2.2536945113865525</v>
      </c>
      <c r="K120" s="50">
        <f>IFERROR((5.670373*10^-8*(M120+273.15)^4+((Annex!$B$5+Annex!$B$6)*(M120-O120)+Annex!$B$7*(M120-INDEX(M:M,IFERROR(MATCH($B120-Annex!$B$9/60,$B:$B),2)))/(60*($B120-INDEX($B:$B,IFERROR(MATCH($B120-Annex!$B$9/60,$B:$B),2)))))/Annex!$B$8)/1000,IF(Data!$B$2="",0,"-"))</f>
        <v>-3.3836181696097438</v>
      </c>
      <c r="L120" s="50">
        <f>IFERROR((5.670373*10^-8*(N120+273.15)^4+((Annex!$B$5+Annex!$B$6)*(N120-O120)+Annex!$B$7*(N120-INDEX(N:N,IFERROR(MATCH($B120-Annex!$B$9/60,$B:$B),2)))/(60*($B120-INDEX($B:$B,IFERROR(MATCH($B120-Annex!$B$9/60,$B:$B),2)))))/Annex!$B$8)/1000,IF(Data!$B$2="",0,"-"))</f>
        <v>-2.557375323546851</v>
      </c>
      <c r="M120" s="20">
        <v>32.606999999999999</v>
      </c>
      <c r="N120" s="20">
        <v>40.851999999999997</v>
      </c>
      <c r="O120" s="20">
        <v>111.34099999999999</v>
      </c>
      <c r="P120" s="50">
        <f>IFERROR(AVERAGE(INDEX(R:R,IFERROR(MATCH($B120-Annex!$B$4/60,$B:$B),2)):R120),IF(Data!$B$2="",0,"-"))</f>
        <v>-0.1528553826490702</v>
      </c>
      <c r="Q120" s="50">
        <f>IFERROR(AVERAGE(INDEX(S:S,IFERROR(MATCH($B120-Annex!$B$4/60,$B:$B),2)):S120),IF(Data!$B$2="",0,"-"))</f>
        <v>-0.53642468817402389</v>
      </c>
      <c r="R120" s="50">
        <f>IFERROR((5.670373*10^-8*(T120+273.15)^4+((Annex!$B$5+Annex!$B$6)*(T120-V120)+Annex!$B$7*(T120-INDEX(T:T,IFERROR(MATCH($B120-Annex!$B$9/60,$B:$B),2)))/(60*($B120-INDEX($B:$B,IFERROR(MATCH($B120-Annex!$B$9/60,$B:$B),2)))))/Annex!$B$8)/1000,IF(Data!$B$2="",0,"-"))</f>
        <v>-0.18320791779552451</v>
      </c>
      <c r="S120" s="50">
        <f>IFERROR((5.670373*10^-8*(U120+273.15)^4+((Annex!$B$5+Annex!$B$6)*(U120-V120)+Annex!$B$7*(U120-INDEX(U:U,IFERROR(MATCH($B120-Annex!$B$9/60,$B:$B),2)))/(60*($B120-INDEX($B:$B,IFERROR(MATCH($B120-Annex!$B$9/60,$B:$B),2)))))/Annex!$B$8)/1000,IF(Data!$B$2="",0,"-"))</f>
        <v>-0.64171139654929177</v>
      </c>
      <c r="T120" s="20">
        <v>44.213999999999999</v>
      </c>
      <c r="U120" s="20">
        <v>40.024999999999999</v>
      </c>
      <c r="V120" s="20">
        <v>74.724999999999994</v>
      </c>
      <c r="W120" s="20">
        <v>937.75</v>
      </c>
      <c r="X120" s="20">
        <v>880.327</v>
      </c>
      <c r="Y120" s="20">
        <v>730.79200000000003</v>
      </c>
      <c r="Z120" s="20">
        <v>604.51300000000003</v>
      </c>
      <c r="AA120" s="20">
        <v>478.887</v>
      </c>
      <c r="AB120" s="20">
        <v>355.66199999999998</v>
      </c>
      <c r="AC120" s="20">
        <v>284.96800000000002</v>
      </c>
      <c r="AD120" s="20">
        <v>751.495</v>
      </c>
      <c r="AE120" s="20">
        <v>133.08699999999999</v>
      </c>
      <c r="AF120" s="20">
        <v>61.61</v>
      </c>
      <c r="AG120" s="20">
        <v>408.14499999999998</v>
      </c>
      <c r="AH120" s="20">
        <v>336.14499999999998</v>
      </c>
      <c r="AI120" s="20">
        <v>75.751999999999995</v>
      </c>
    </row>
    <row r="121" spans="1:35" x14ac:dyDescent="0.3">
      <c r="A121" s="5">
        <v>120</v>
      </c>
      <c r="B121" s="19">
        <v>10.943333330797032</v>
      </c>
      <c r="C121" s="20">
        <v>439.92364700000002</v>
      </c>
      <c r="D121" s="20">
        <v>424.39377200000001</v>
      </c>
      <c r="E121" s="20">
        <v>761.80395899999996</v>
      </c>
      <c r="F121" s="49">
        <f>IFERROR(SUM(C121:E121),IF(Data!$B$2="",0,"-"))</f>
        <v>1626.1213779999998</v>
      </c>
      <c r="G121" s="50">
        <f>IFERROR(F121-Annex!$B$10,IF(Data!$B$2="",0,"-"))</f>
        <v>319.96337799999992</v>
      </c>
      <c r="H121" s="50">
        <f>IFERROR(-14000*(G121-INDEX(G:G,IFERROR(MATCH($B121-Annex!$B$11/60,$B:$B),2)))/(60*($B121-INDEX($B:$B,IFERROR(MATCH($B121-Annex!$B$11/60,$B:$B),2)))),IF(Data!$B$2="",0,"-"))</f>
        <v>692.14428723130641</v>
      </c>
      <c r="I121" s="50">
        <f>IFERROR(AVERAGE(INDEX(K:K,IFERROR(MATCH($B121-Annex!$B$4/60,$B:$B),2)):K121),IF(Data!$B$2="",0,"-"))</f>
        <v>-3.1121861164756934</v>
      </c>
      <c r="J121" s="50">
        <f>IFERROR(AVERAGE(INDEX(L:L,IFERROR(MATCH($B121-Annex!$B$4/60,$B:$B),2)):L121),IF(Data!$B$2="",0,"-"))</f>
        <v>-2.3037821193181136</v>
      </c>
      <c r="K121" s="50">
        <f>IFERROR((5.670373*10^-8*(M121+273.15)^4+((Annex!$B$5+Annex!$B$6)*(M121-O121)+Annex!$B$7*(M121-INDEX(M:M,IFERROR(MATCH($B121-Annex!$B$9/60,$B:$B),2)))/(60*($B121-INDEX($B:$B,IFERROR(MATCH($B121-Annex!$B$9/60,$B:$B),2)))))/Annex!$B$8)/1000,IF(Data!$B$2="",0,"-"))</f>
        <v>-3.4385973853979919</v>
      </c>
      <c r="L121" s="50">
        <f>IFERROR((5.670373*10^-8*(N121+273.15)^4+((Annex!$B$5+Annex!$B$6)*(N121-O121)+Annex!$B$7*(N121-INDEX(N:N,IFERROR(MATCH($B121-Annex!$B$9/60,$B:$B),2)))/(60*($B121-INDEX($B:$B,IFERROR(MATCH($B121-Annex!$B$9/60,$B:$B),2)))))/Annex!$B$8)/1000,IF(Data!$B$2="",0,"-"))</f>
        <v>-2.4488071636733495</v>
      </c>
      <c r="M121" s="20">
        <v>33.287999999999997</v>
      </c>
      <c r="N121" s="20">
        <v>41.973999999999997</v>
      </c>
      <c r="O121" s="20">
        <v>112.428</v>
      </c>
      <c r="P121" s="50">
        <f>IFERROR(AVERAGE(INDEX(R:R,IFERROR(MATCH($B121-Annex!$B$4/60,$B:$B),2)):R121),IF(Data!$B$2="",0,"-"))</f>
        <v>-0.14992930823837927</v>
      </c>
      <c r="Q121" s="50">
        <f>IFERROR(AVERAGE(INDEX(S:S,IFERROR(MATCH($B121-Annex!$B$4/60,$B:$B),2)):S121),IF(Data!$B$2="",0,"-"))</f>
        <v>-0.55406364305314948</v>
      </c>
      <c r="R121" s="50">
        <f>IFERROR((5.670373*10^-8*(T121+273.15)^4+((Annex!$B$5+Annex!$B$6)*(T121-V121)+Annex!$B$7*(T121-INDEX(T:T,IFERROR(MATCH($B121-Annex!$B$9/60,$B:$B),2)))/(60*($B121-INDEX($B:$B,IFERROR(MATCH($B121-Annex!$B$9/60,$B:$B),2)))))/Annex!$B$8)/1000,IF(Data!$B$2="",0,"-"))</f>
        <v>-0.14660533274784496</v>
      </c>
      <c r="S121" s="50">
        <f>IFERROR((5.670373*10^-8*(U121+273.15)^4+((Annex!$B$5+Annex!$B$6)*(U121-V121)+Annex!$B$7*(U121-INDEX(U:U,IFERROR(MATCH($B121-Annex!$B$9/60,$B:$B),2)))/(60*($B121-INDEX($B:$B,IFERROR(MATCH($B121-Annex!$B$9/60,$B:$B),2)))))/Annex!$B$8)/1000,IF(Data!$B$2="",0,"-"))</f>
        <v>-0.60725962903913633</v>
      </c>
      <c r="T121" s="20">
        <v>45.426000000000002</v>
      </c>
      <c r="U121" s="20">
        <v>41.021000000000001</v>
      </c>
      <c r="V121" s="20">
        <v>76.929000000000002</v>
      </c>
      <c r="W121" s="20">
        <v>946.72500000000002</v>
      </c>
      <c r="X121" s="20">
        <v>898.87199999999996</v>
      </c>
      <c r="Y121" s="20">
        <v>730.46299999999997</v>
      </c>
      <c r="Z121" s="20">
        <v>586.38699999999994</v>
      </c>
      <c r="AA121" s="20">
        <v>476.279</v>
      </c>
      <c r="AB121" s="20">
        <v>380.048</v>
      </c>
      <c r="AC121" s="20">
        <v>313.12200000000001</v>
      </c>
      <c r="AD121" s="20">
        <v>748.99800000000005</v>
      </c>
      <c r="AE121" s="20">
        <v>135.34200000000001</v>
      </c>
      <c r="AF121" s="20">
        <v>63.247999999999998</v>
      </c>
      <c r="AG121" s="20">
        <v>468.46600000000001</v>
      </c>
      <c r="AH121" s="20">
        <v>259.50200000000001</v>
      </c>
      <c r="AI121" s="20">
        <v>93.706000000000003</v>
      </c>
    </row>
    <row r="122" spans="1:35" x14ac:dyDescent="0.3">
      <c r="A122" s="5">
        <v>121</v>
      </c>
      <c r="B122" s="19">
        <v>11.037166662281379</v>
      </c>
      <c r="C122" s="20">
        <v>439.89001400000001</v>
      </c>
      <c r="D122" s="20">
        <v>424.22463199999999</v>
      </c>
      <c r="E122" s="20">
        <v>761.51347499999997</v>
      </c>
      <c r="F122" s="49">
        <f>IFERROR(SUM(C122:E122),IF(Data!$B$2="",0,"-"))</f>
        <v>1625.628121</v>
      </c>
      <c r="G122" s="50">
        <f>IFERROR(F122-Annex!$B$10,IF(Data!$B$2="",0,"-"))</f>
        <v>319.47012100000006</v>
      </c>
      <c r="H122" s="50">
        <f>IFERROR(-14000*(G122-INDEX(G:G,IFERROR(MATCH($B122-Annex!$B$11/60,$B:$B),2)))/(60*($B122-INDEX($B:$B,IFERROR(MATCH($B122-Annex!$B$11/60,$B:$B),2)))),IF(Data!$B$2="",0,"-"))</f>
        <v>743.80714468899293</v>
      </c>
      <c r="I122" s="50">
        <f>IFERROR(AVERAGE(INDEX(K:K,IFERROR(MATCH($B122-Annex!$B$4/60,$B:$B),2)):K122),IF(Data!$B$2="",0,"-"))</f>
        <v>-3.1587958827568046</v>
      </c>
      <c r="J122" s="50">
        <f>IFERROR(AVERAGE(INDEX(L:L,IFERROR(MATCH($B122-Annex!$B$4/60,$B:$B),2)):L122),IF(Data!$B$2="",0,"-"))</f>
        <v>-2.3330168911602578</v>
      </c>
      <c r="K122" s="50">
        <f>IFERROR((5.670373*10^-8*(M122+273.15)^4+((Annex!$B$5+Annex!$B$6)*(M122-O122)+Annex!$B$7*(M122-INDEX(M:M,IFERROR(MATCH($B122-Annex!$B$9/60,$B:$B),2)))/(60*($B122-INDEX($B:$B,IFERROR(MATCH($B122-Annex!$B$9/60,$B:$B),2)))))/Annex!$B$8)/1000,IF(Data!$B$2="",0,"-"))</f>
        <v>-3.493828457216122</v>
      </c>
      <c r="L122" s="50">
        <f>IFERROR((5.670373*10^-8*(N122+273.15)^4+((Annex!$B$5+Annex!$B$6)*(N122-O122)+Annex!$B$7*(N122-INDEX(N:N,IFERROR(MATCH($B122-Annex!$B$9/60,$B:$B),2)))/(60*($B122-INDEX($B:$B,IFERROR(MATCH($B122-Annex!$B$9/60,$B:$B),2)))))/Annex!$B$8)/1000,IF(Data!$B$2="",0,"-"))</f>
        <v>-2.52839923844892</v>
      </c>
      <c r="M122" s="20">
        <v>33.869999999999997</v>
      </c>
      <c r="N122" s="20">
        <v>42.963000000000001</v>
      </c>
      <c r="O122" s="20">
        <v>115.307</v>
      </c>
      <c r="P122" s="50">
        <f>IFERROR(AVERAGE(INDEX(R:R,IFERROR(MATCH($B122-Annex!$B$4/60,$B:$B),2)):R122),IF(Data!$B$2="",0,"-"))</f>
        <v>-0.17172207221457361</v>
      </c>
      <c r="Q122" s="50">
        <f>IFERROR(AVERAGE(INDEX(S:S,IFERROR(MATCH($B122-Annex!$B$4/60,$B:$B),2)):S122),IF(Data!$B$2="",0,"-"))</f>
        <v>-0.59557383643579453</v>
      </c>
      <c r="R122" s="50">
        <f>IFERROR((5.670373*10^-8*(T122+273.15)^4+((Annex!$B$5+Annex!$B$6)*(T122-V122)+Annex!$B$7*(T122-INDEX(T:T,IFERROR(MATCH($B122-Annex!$B$9/60,$B:$B),2)))/(60*($B122-INDEX($B:$B,IFERROR(MATCH($B122-Annex!$B$9/60,$B:$B),2)))))/Annex!$B$8)/1000,IF(Data!$B$2="",0,"-"))</f>
        <v>-0.30657257967190038</v>
      </c>
      <c r="S122" s="50">
        <f>IFERROR((5.670373*10^-8*(U122+273.15)^4+((Annex!$B$5+Annex!$B$6)*(U122-V122)+Annex!$B$7*(U122-INDEX(U:U,IFERROR(MATCH($B122-Annex!$B$9/60,$B:$B),2)))/(60*($B122-INDEX($B:$B,IFERROR(MATCH($B122-Annex!$B$9/60,$B:$B),2)))))/Annex!$B$8)/1000,IF(Data!$B$2="",0,"-"))</f>
        <v>-0.7806054057276085</v>
      </c>
      <c r="T122" s="20">
        <v>46.613</v>
      </c>
      <c r="U122" s="20">
        <v>42.027999999999999</v>
      </c>
      <c r="V122" s="20">
        <v>82.295000000000002</v>
      </c>
      <c r="W122" s="20">
        <v>961.34500000000003</v>
      </c>
      <c r="X122" s="20">
        <v>910.43100000000004</v>
      </c>
      <c r="Y122" s="20">
        <v>764.80499999999995</v>
      </c>
      <c r="Z122" s="20">
        <v>613.36400000000003</v>
      </c>
      <c r="AA122" s="20">
        <v>469.834</v>
      </c>
      <c r="AB122" s="20">
        <v>366.64100000000002</v>
      </c>
      <c r="AC122" s="20">
        <v>310.94299999999998</v>
      </c>
      <c r="AD122" s="20">
        <v>751.25400000000002</v>
      </c>
      <c r="AE122" s="20">
        <v>140.77000000000001</v>
      </c>
      <c r="AF122" s="20">
        <v>64.808000000000007</v>
      </c>
      <c r="AG122" s="20">
        <v>527.85400000000004</v>
      </c>
      <c r="AH122" s="20">
        <v>203.98500000000001</v>
      </c>
      <c r="AI122" s="20">
        <v>220.79</v>
      </c>
    </row>
    <row r="123" spans="1:35" x14ac:dyDescent="0.3">
      <c r="A123" s="5">
        <v>122</v>
      </c>
      <c r="B123" s="19">
        <v>11.130166664952412</v>
      </c>
      <c r="C123" s="20">
        <v>439.75466699999998</v>
      </c>
      <c r="D123" s="20">
        <v>424.08410400000002</v>
      </c>
      <c r="E123" s="20">
        <v>761.43096300000002</v>
      </c>
      <c r="F123" s="49">
        <f>IFERROR(SUM(C123:E123),IF(Data!$B$2="",0,"-"))</f>
        <v>1625.269734</v>
      </c>
      <c r="G123" s="50">
        <f>IFERROR(F123-Annex!$B$10,IF(Data!$B$2="",0,"-"))</f>
        <v>319.11173400000007</v>
      </c>
      <c r="H123" s="50">
        <f>IFERROR(-14000*(G123-INDEX(G:G,IFERROR(MATCH($B123-Annex!$B$11/60,$B:$B),2)))/(60*($B123-INDEX($B:$B,IFERROR(MATCH($B123-Annex!$B$11/60,$B:$B),2)))),IF(Data!$B$2="",0,"-"))</f>
        <v>789.46631253097462</v>
      </c>
      <c r="I123" s="50">
        <f>IFERROR(AVERAGE(INDEX(K:K,IFERROR(MATCH($B123-Annex!$B$4/60,$B:$B),2)):K123),IF(Data!$B$2="",0,"-"))</f>
        <v>-3.2721106033499288</v>
      </c>
      <c r="J123" s="50">
        <f>IFERROR(AVERAGE(INDEX(L:L,IFERROR(MATCH($B123-Annex!$B$4/60,$B:$B),2)):L123),IF(Data!$B$2="",0,"-"))</f>
        <v>-2.4080197311995479</v>
      </c>
      <c r="K123" s="50">
        <f>IFERROR((5.670373*10^-8*(M123+273.15)^4+((Annex!$B$5+Annex!$B$6)*(M123-O123)+Annex!$B$7*(M123-INDEX(M:M,IFERROR(MATCH($B123-Annex!$B$9/60,$B:$B),2)))/(60*($B123-INDEX($B:$B,IFERROR(MATCH($B123-Annex!$B$9/60,$B:$B),2)))))/Annex!$B$8)/1000,IF(Data!$B$2="",0,"-"))</f>
        <v>-3.6247374167733946</v>
      </c>
      <c r="L123" s="50">
        <f>IFERROR((5.670373*10^-8*(N123+273.15)^4+((Annex!$B$5+Annex!$B$6)*(N123-O123)+Annex!$B$7*(N123-INDEX(N:N,IFERROR(MATCH($B123-Annex!$B$9/60,$B:$B),2)))/(60*($B123-INDEX($B:$B,IFERROR(MATCH($B123-Annex!$B$9/60,$B:$B),2)))))/Annex!$B$8)/1000,IF(Data!$B$2="",0,"-"))</f>
        <v>-2.6343689503964911</v>
      </c>
      <c r="M123" s="20">
        <v>34.533000000000001</v>
      </c>
      <c r="N123" s="20">
        <v>44.05</v>
      </c>
      <c r="O123" s="20">
        <v>118.373</v>
      </c>
      <c r="P123" s="50">
        <f>IFERROR(AVERAGE(INDEX(R:R,IFERROR(MATCH($B123-Annex!$B$4/60,$B:$B),2)):R123),IF(Data!$B$2="",0,"-"))</f>
        <v>-0.18174256292053109</v>
      </c>
      <c r="Q123" s="50">
        <f>IFERROR(AVERAGE(INDEX(S:S,IFERROR(MATCH($B123-Annex!$B$4/60,$B:$B),2)):S123),IF(Data!$B$2="",0,"-"))</f>
        <v>-0.63260504241572357</v>
      </c>
      <c r="R123" s="50">
        <f>IFERROR((5.670373*10^-8*(T123+273.15)^4+((Annex!$B$5+Annex!$B$6)*(T123-V123)+Annex!$B$7*(T123-INDEX(T:T,IFERROR(MATCH($B123-Annex!$B$9/60,$B:$B),2)))/(60*($B123-INDEX($B:$B,IFERROR(MATCH($B123-Annex!$B$9/60,$B:$B),2)))))/Annex!$B$8)/1000,IF(Data!$B$2="",0,"-"))</f>
        <v>-0.21958457074086687</v>
      </c>
      <c r="S123" s="50">
        <f>IFERROR((5.670373*10^-8*(U123+273.15)^4+((Annex!$B$5+Annex!$B$6)*(U123-V123)+Annex!$B$7*(U123-INDEX(U:U,IFERROR(MATCH($B123-Annex!$B$9/60,$B:$B),2)))/(60*($B123-INDEX($B:$B,IFERROR(MATCH($B123-Annex!$B$9/60,$B:$B),2)))))/Annex!$B$8)/1000,IF(Data!$B$2="",0,"-"))</f>
        <v>-0.79543805695838954</v>
      </c>
      <c r="T123" s="20">
        <v>47.968000000000004</v>
      </c>
      <c r="U123" s="20">
        <v>43.006999999999998</v>
      </c>
      <c r="V123" s="20">
        <v>83.754999999999995</v>
      </c>
      <c r="W123" s="20">
        <v>957.61400000000003</v>
      </c>
      <c r="X123" s="20">
        <v>904.60699999999997</v>
      </c>
      <c r="Y123" s="20">
        <v>717.91800000000001</v>
      </c>
      <c r="Z123" s="20">
        <v>592.43600000000004</v>
      </c>
      <c r="AA123" s="20">
        <v>445.73399999999998</v>
      </c>
      <c r="AB123" s="20">
        <v>326.61900000000003</v>
      </c>
      <c r="AC123" s="20">
        <v>312.50900000000001</v>
      </c>
      <c r="AD123" s="20">
        <v>754.572</v>
      </c>
      <c r="AE123" s="20">
        <v>143.351</v>
      </c>
      <c r="AF123" s="20">
        <v>66.552999999999997</v>
      </c>
      <c r="AG123" s="20">
        <v>569.37300000000005</v>
      </c>
      <c r="AH123" s="20">
        <v>121.126</v>
      </c>
      <c r="AI123" s="20">
        <v>335.08600000000001</v>
      </c>
    </row>
    <row r="124" spans="1:35" x14ac:dyDescent="0.3">
      <c r="A124" s="5">
        <v>123</v>
      </c>
      <c r="B124" s="19">
        <v>11.229333328083158</v>
      </c>
      <c r="C124" s="20">
        <v>439.57559199999997</v>
      </c>
      <c r="D124" s="20">
        <v>423.88297999999998</v>
      </c>
      <c r="E124" s="20">
        <v>761.32908699999996</v>
      </c>
      <c r="F124" s="49">
        <f>IFERROR(SUM(C124:E124),IF(Data!$B$2="",0,"-"))</f>
        <v>1624.7876590000001</v>
      </c>
      <c r="G124" s="50">
        <f>IFERROR(F124-Annex!$B$10,IF(Data!$B$2="",0,"-"))</f>
        <v>318.62965900000017</v>
      </c>
      <c r="H124" s="50">
        <f>IFERROR(-14000*(G124-INDEX(G:G,IFERROR(MATCH($B124-Annex!$B$11/60,$B:$B),2)))/(60*($B124-INDEX($B:$B,IFERROR(MATCH($B124-Annex!$B$11/60,$B:$B),2)))),IF(Data!$B$2="",0,"-"))</f>
        <v>788.70407497621068</v>
      </c>
      <c r="I124" s="50">
        <f>IFERROR(AVERAGE(INDEX(K:K,IFERROR(MATCH($B124-Annex!$B$4/60,$B:$B),2)):K124),IF(Data!$B$2="",0,"-"))</f>
        <v>-3.3799111655193044</v>
      </c>
      <c r="J124" s="50">
        <f>IFERROR(AVERAGE(INDEX(L:L,IFERROR(MATCH($B124-Annex!$B$4/60,$B:$B),2)):L124),IF(Data!$B$2="",0,"-"))</f>
        <v>-2.4666348356337813</v>
      </c>
      <c r="K124" s="50">
        <f>IFERROR((5.670373*10^-8*(M124+273.15)^4+((Annex!$B$5+Annex!$B$6)*(M124-O124)+Annex!$B$7*(M124-INDEX(M:M,IFERROR(MATCH($B124-Annex!$B$9/60,$B:$B),2)))/(60*($B124-INDEX($B:$B,IFERROR(MATCH($B124-Annex!$B$9/60,$B:$B),2)))))/Annex!$B$8)/1000,IF(Data!$B$2="",0,"-"))</f>
        <v>-3.6157937166852032</v>
      </c>
      <c r="L124" s="50">
        <f>IFERROR((5.670373*10^-8*(N124+273.15)^4+((Annex!$B$5+Annex!$B$6)*(N124-O124)+Annex!$B$7*(N124-INDEX(N:N,IFERROR(MATCH($B124-Annex!$B$9/60,$B:$B),2)))/(60*($B124-INDEX($B:$B,IFERROR(MATCH($B124-Annex!$B$9/60,$B:$B),2)))))/Annex!$B$8)/1000,IF(Data!$B$2="",0,"-"))</f>
        <v>-2.5444949804775288</v>
      </c>
      <c r="M124" s="20">
        <v>35.293999999999997</v>
      </c>
      <c r="N124" s="20">
        <v>45.344000000000001</v>
      </c>
      <c r="O124" s="20">
        <v>120.226</v>
      </c>
      <c r="P124" s="50">
        <f>IFERROR(AVERAGE(INDEX(R:R,IFERROR(MATCH($B124-Annex!$B$4/60,$B:$B),2)):R124),IF(Data!$B$2="",0,"-"))</f>
        <v>-0.18335308186238491</v>
      </c>
      <c r="Q124" s="50">
        <f>IFERROR(AVERAGE(INDEX(S:S,IFERROR(MATCH($B124-Annex!$B$4/60,$B:$B),2)):S124),IF(Data!$B$2="",0,"-"))</f>
        <v>-0.66519540710400482</v>
      </c>
      <c r="R124" s="50">
        <f>IFERROR((5.670373*10^-8*(T124+273.15)^4+((Annex!$B$5+Annex!$B$6)*(T124-V124)+Annex!$B$7*(T124-INDEX(T:T,IFERROR(MATCH($B124-Annex!$B$9/60,$B:$B),2)))/(60*($B124-INDEX($B:$B,IFERROR(MATCH($B124-Annex!$B$9/60,$B:$B),2)))))/Annex!$B$8)/1000,IF(Data!$B$2="",0,"-"))</f>
        <v>-0.13803825738567491</v>
      </c>
      <c r="S124" s="50">
        <f>IFERROR((5.670373*10^-8*(U124+273.15)^4+((Annex!$B$5+Annex!$B$6)*(U124-V124)+Annex!$B$7*(U124-INDEX(U:U,IFERROR(MATCH($B124-Annex!$B$9/60,$B:$B),2)))/(60*($B124-INDEX($B:$B,IFERROR(MATCH($B124-Annex!$B$9/60,$B:$B),2)))))/Annex!$B$8)/1000,IF(Data!$B$2="",0,"-"))</f>
        <v>-0.75853730257394081</v>
      </c>
      <c r="T124" s="20">
        <v>49.393000000000001</v>
      </c>
      <c r="U124" s="20">
        <v>44.174999999999997</v>
      </c>
      <c r="V124" s="20">
        <v>85.260999999999996</v>
      </c>
      <c r="W124" s="20">
        <v>951.36099999999999</v>
      </c>
      <c r="X124" s="20">
        <v>920.529</v>
      </c>
      <c r="Y124" s="20">
        <v>748.01099999999997</v>
      </c>
      <c r="Z124" s="20">
        <v>611.63800000000003</v>
      </c>
      <c r="AA124" s="20">
        <v>474.71</v>
      </c>
      <c r="AB124" s="20">
        <v>378.53100000000001</v>
      </c>
      <c r="AC124" s="20">
        <v>314.65300000000002</v>
      </c>
      <c r="AD124" s="20">
        <v>765.65200000000004</v>
      </c>
      <c r="AE124" s="20">
        <v>147.346</v>
      </c>
      <c r="AF124" s="20">
        <v>67.599000000000004</v>
      </c>
      <c r="AG124" s="20">
        <v>663.26300000000003</v>
      </c>
      <c r="AH124" s="20">
        <v>44.534999999999997</v>
      </c>
      <c r="AI124" s="20">
        <v>400.20699999999999</v>
      </c>
    </row>
    <row r="125" spans="1:35" x14ac:dyDescent="0.3">
      <c r="A125" s="5">
        <v>124</v>
      </c>
      <c r="B125" s="19">
        <v>11.323666661046445</v>
      </c>
      <c r="C125" s="20">
        <v>439.589045</v>
      </c>
      <c r="D125" s="20">
        <v>423.93430799999999</v>
      </c>
      <c r="E125" s="20">
        <v>761.25835600000005</v>
      </c>
      <c r="F125" s="49">
        <f>IFERROR(SUM(C125:E125),IF(Data!$B$2="",0,"-"))</f>
        <v>1624.7817090000001</v>
      </c>
      <c r="G125" s="50">
        <f>IFERROR(F125-Annex!$B$10,IF(Data!$B$2="",0,"-"))</f>
        <v>318.62370900000019</v>
      </c>
      <c r="H125" s="50">
        <f>IFERROR(-14000*(G125-INDEX(G:G,IFERROR(MATCH($B125-Annex!$B$11/60,$B:$B),2)))/(60*($B125-INDEX($B:$B,IFERROR(MATCH($B125-Annex!$B$11/60,$B:$B),2)))),IF(Data!$B$2="",0,"-"))</f>
        <v>745.27010211416894</v>
      </c>
      <c r="I125" s="50">
        <f>IFERROR(AVERAGE(INDEX(K:K,IFERROR(MATCH($B125-Annex!$B$4/60,$B:$B),2)):K125),IF(Data!$B$2="",0,"-"))</f>
        <v>-3.4664686724226317</v>
      </c>
      <c r="J125" s="50">
        <f>IFERROR(AVERAGE(INDEX(L:L,IFERROR(MATCH($B125-Annex!$B$4/60,$B:$B),2)):L125),IF(Data!$B$2="",0,"-"))</f>
        <v>-2.5259073968624226</v>
      </c>
      <c r="K125" s="50">
        <f>IFERROR((5.670373*10^-8*(M125+273.15)^4+((Annex!$B$5+Annex!$B$6)*(M125-O125)+Annex!$B$7*(M125-INDEX(M:M,IFERROR(MATCH($B125-Annex!$B$9/60,$B:$B),2)))/(60*($B125-INDEX($B:$B,IFERROR(MATCH($B125-Annex!$B$9/60,$B:$B),2)))))/Annex!$B$8)/1000,IF(Data!$B$2="",0,"-"))</f>
        <v>-3.7834084047149492</v>
      </c>
      <c r="L125" s="50">
        <f>IFERROR((5.670373*10^-8*(N125+273.15)^4+((Annex!$B$5+Annex!$B$6)*(N125-O125)+Annex!$B$7*(N125-INDEX(N:N,IFERROR(MATCH($B125-Annex!$B$9/60,$B:$B),2)))/(60*($B125-INDEX($B:$B,IFERROR(MATCH($B125-Annex!$B$9/60,$B:$B),2)))))/Annex!$B$8)/1000,IF(Data!$B$2="",0,"-"))</f>
        <v>-2.7024388590581352</v>
      </c>
      <c r="M125" s="20">
        <v>36.247</v>
      </c>
      <c r="N125" s="20">
        <v>46.692</v>
      </c>
      <c r="O125" s="20">
        <v>126.524</v>
      </c>
      <c r="P125" s="50">
        <f>IFERROR(AVERAGE(INDEX(R:R,IFERROR(MATCH($B125-Annex!$B$4/60,$B:$B),2)):R125),IF(Data!$B$2="",0,"-"))</f>
        <v>-0.18553424286552911</v>
      </c>
      <c r="Q125" s="50">
        <f>IFERROR(AVERAGE(INDEX(S:S,IFERROR(MATCH($B125-Annex!$B$4/60,$B:$B),2)):S125),IF(Data!$B$2="",0,"-"))</f>
        <v>-0.69083778436710452</v>
      </c>
      <c r="R125" s="50">
        <f>IFERROR((5.670373*10^-8*(T125+273.15)^4+((Annex!$B$5+Annex!$B$6)*(T125-V125)+Annex!$B$7*(T125-INDEX(T:T,IFERROR(MATCH($B125-Annex!$B$9/60,$B:$B),2)))/(60*($B125-INDEX($B:$B,IFERROR(MATCH($B125-Annex!$B$9/60,$B:$B),2)))))/Annex!$B$8)/1000,IF(Data!$B$2="",0,"-"))</f>
        <v>-0.18909805210817376</v>
      </c>
      <c r="S125" s="50">
        <f>IFERROR((5.670373*10^-8*(U125+273.15)^4+((Annex!$B$5+Annex!$B$6)*(U125-V125)+Annex!$B$7*(U125-INDEX(U:U,IFERROR(MATCH($B125-Annex!$B$9/60,$B:$B),2)))/(60*($B125-INDEX($B:$B,IFERROR(MATCH($B125-Annex!$B$9/60,$B:$B),2)))))/Annex!$B$8)/1000,IF(Data!$B$2="",0,"-"))</f>
        <v>-0.72323698173264162</v>
      </c>
      <c r="T125" s="20">
        <v>50.889000000000003</v>
      </c>
      <c r="U125" s="20">
        <v>45.506</v>
      </c>
      <c r="V125" s="20">
        <v>88.846999999999994</v>
      </c>
      <c r="W125" s="20">
        <v>967.38300000000004</v>
      </c>
      <c r="X125" s="20">
        <v>925.47900000000004</v>
      </c>
      <c r="Y125" s="20">
        <v>762.15899999999999</v>
      </c>
      <c r="Z125" s="20">
        <v>590.16700000000003</v>
      </c>
      <c r="AA125" s="20">
        <v>441.06900000000002</v>
      </c>
      <c r="AB125" s="20">
        <v>346.233</v>
      </c>
      <c r="AC125" s="20">
        <v>311.03899999999999</v>
      </c>
      <c r="AD125" s="20">
        <v>770.20699999999999</v>
      </c>
      <c r="AE125" s="20">
        <v>152.506</v>
      </c>
      <c r="AF125" s="20">
        <v>68.962999999999994</v>
      </c>
      <c r="AG125" s="20">
        <v>580.11300000000006</v>
      </c>
      <c r="AH125" s="20">
        <v>164.69300000000001</v>
      </c>
      <c r="AI125" s="20">
        <v>285.89400000000001</v>
      </c>
    </row>
    <row r="126" spans="1:35" x14ac:dyDescent="0.3">
      <c r="A126" s="5">
        <v>125</v>
      </c>
      <c r="B126" s="19">
        <v>11.418333331821486</v>
      </c>
      <c r="C126" s="20">
        <v>439.36962</v>
      </c>
      <c r="D126" s="20">
        <v>423.77105499999999</v>
      </c>
      <c r="E126" s="20">
        <v>760.86852399999998</v>
      </c>
      <c r="F126" s="49">
        <f>IFERROR(SUM(C126:E126),IF(Data!$B$2="",0,"-"))</f>
        <v>1624.0091990000001</v>
      </c>
      <c r="G126" s="50">
        <f>IFERROR(F126-Annex!$B$10,IF(Data!$B$2="",0,"-"))</f>
        <v>317.85119900000018</v>
      </c>
      <c r="H126" s="50">
        <f>IFERROR(-14000*(G126-INDEX(G:G,IFERROR(MATCH($B126-Annex!$B$11/60,$B:$B),2)))/(60*($B126-INDEX($B:$B,IFERROR(MATCH($B126-Annex!$B$11/60,$B:$B),2)))),IF(Data!$B$2="",0,"-"))</f>
        <v>825.3284810623137</v>
      </c>
      <c r="I126" s="50">
        <f>IFERROR(AVERAGE(INDEX(K:K,IFERROR(MATCH($B126-Annex!$B$4/60,$B:$B),2)):K126),IF(Data!$B$2="",0,"-"))</f>
        <v>-3.6054490642530119</v>
      </c>
      <c r="J126" s="50">
        <f>IFERROR(AVERAGE(INDEX(L:L,IFERROR(MATCH($B126-Annex!$B$4/60,$B:$B),2)):L126),IF(Data!$B$2="",0,"-"))</f>
        <v>-2.6168558720097712</v>
      </c>
      <c r="K126" s="50">
        <f>IFERROR((5.670373*10^-8*(M126+273.15)^4+((Annex!$B$5+Annex!$B$6)*(M126-O126)+Annex!$B$7*(M126-INDEX(M:M,IFERROR(MATCH($B126-Annex!$B$9/60,$B:$B),2)))/(60*($B126-INDEX($B:$B,IFERROR(MATCH($B126-Annex!$B$9/60,$B:$B),2)))))/Annex!$B$8)/1000,IF(Data!$B$2="",0,"-"))</f>
        <v>-3.8981598993736783</v>
      </c>
      <c r="L126" s="50">
        <f>IFERROR((5.670373*10^-8*(N126+273.15)^4+((Annex!$B$5+Annex!$B$6)*(N126-O126)+Annex!$B$7*(N126-INDEX(N:N,IFERROR(MATCH($B126-Annex!$B$9/60,$B:$B),2)))/(60*($B126-INDEX($B:$B,IFERROR(MATCH($B126-Annex!$B$9/60,$B:$B),2)))))/Annex!$B$8)/1000,IF(Data!$B$2="",0,"-"))</f>
        <v>-2.9021065884671207</v>
      </c>
      <c r="M126" s="20">
        <v>37.218000000000004</v>
      </c>
      <c r="N126" s="20">
        <v>47.95</v>
      </c>
      <c r="O126" s="20">
        <v>131.708</v>
      </c>
      <c r="P126" s="50">
        <f>IFERROR(AVERAGE(INDEX(R:R,IFERROR(MATCH($B126-Annex!$B$4/60,$B:$B),2)):R126),IF(Data!$B$2="",0,"-"))</f>
        <v>-0.19534609015443039</v>
      </c>
      <c r="Q126" s="50">
        <f>IFERROR(AVERAGE(INDEX(S:S,IFERROR(MATCH($B126-Annex!$B$4/60,$B:$B),2)):S126),IF(Data!$B$2="",0,"-"))</f>
        <v>-0.69123363558106676</v>
      </c>
      <c r="R126" s="50">
        <f>IFERROR((5.670373*10^-8*(T126+273.15)^4+((Annex!$B$5+Annex!$B$6)*(T126-V126)+Annex!$B$7*(T126-INDEX(T:T,IFERROR(MATCH($B126-Annex!$B$9/60,$B:$B),2)))/(60*($B126-INDEX($B:$B,IFERROR(MATCH($B126-Annex!$B$9/60,$B:$B),2)))))/Annex!$B$8)/1000,IF(Data!$B$2="",0,"-"))</f>
        <v>-0.18431592063102709</v>
      </c>
      <c r="S126" s="50">
        <f>IFERROR((5.670373*10^-8*(U126+273.15)^4+((Annex!$B$5+Annex!$B$6)*(U126-V126)+Annex!$B$7*(U126-INDEX(U:U,IFERROR(MATCH($B126-Annex!$B$9/60,$B:$B),2)))/(60*($B126-INDEX($B:$B,IFERROR(MATCH($B126-Annex!$B$9/60,$B:$B),2)))))/Annex!$B$8)/1000,IF(Data!$B$2="",0,"-"))</f>
        <v>-0.53184667648645867</v>
      </c>
      <c r="T126" s="20">
        <v>52.225000000000001</v>
      </c>
      <c r="U126" s="20">
        <v>46.98</v>
      </c>
      <c r="V126" s="20">
        <v>90.108999999999995</v>
      </c>
      <c r="W126" s="20">
        <v>969.33100000000002</v>
      </c>
      <c r="X126" s="20">
        <v>935.90599999999995</v>
      </c>
      <c r="Y126" s="20">
        <v>787.70299999999997</v>
      </c>
      <c r="Z126" s="20">
        <v>662.19799999999998</v>
      </c>
      <c r="AA126" s="20">
        <v>502.32799999999997</v>
      </c>
      <c r="AB126" s="20">
        <v>392.03699999999998</v>
      </c>
      <c r="AC126" s="20">
        <v>323.44</v>
      </c>
      <c r="AD126" s="20">
        <v>777.13599999999997</v>
      </c>
      <c r="AE126" s="20">
        <v>155.35</v>
      </c>
      <c r="AF126" s="20">
        <v>70.647000000000006</v>
      </c>
      <c r="AG126" s="20">
        <v>241.09299999999999</v>
      </c>
      <c r="AH126" s="20">
        <v>485.30599999999998</v>
      </c>
      <c r="AI126" s="20">
        <v>94.709000000000003</v>
      </c>
    </row>
    <row r="127" spans="1:35" x14ac:dyDescent="0.3">
      <c r="A127" s="5">
        <v>126</v>
      </c>
      <c r="B127" s="19">
        <v>11.515166661702096</v>
      </c>
      <c r="C127" s="20">
        <v>439.36289299999999</v>
      </c>
      <c r="D127" s="20">
        <v>423.629683</v>
      </c>
      <c r="E127" s="20">
        <v>760.89294299999995</v>
      </c>
      <c r="F127" s="49">
        <f>IFERROR(SUM(C127:E127),IF(Data!$B$2="",0,"-"))</f>
        <v>1623.8855189999999</v>
      </c>
      <c r="G127" s="50">
        <f>IFERROR(F127-Annex!$B$10,IF(Data!$B$2="",0,"-"))</f>
        <v>317.72751900000003</v>
      </c>
      <c r="H127" s="50">
        <f>IFERROR(-14000*(G127-INDEX(G:G,IFERROR(MATCH($B127-Annex!$B$11/60,$B:$B),2)))/(60*($B127-INDEX($B:$B,IFERROR(MATCH($B127-Annex!$B$11/60,$B:$B),2)))),IF(Data!$B$2="",0,"-"))</f>
        <v>770.99597165854982</v>
      </c>
      <c r="I127" s="50">
        <f>IFERROR(AVERAGE(INDEX(K:K,IFERROR(MATCH($B127-Annex!$B$4/60,$B:$B),2)):K127),IF(Data!$B$2="",0,"-"))</f>
        <v>-3.7218699415521628</v>
      </c>
      <c r="J127" s="50">
        <f>IFERROR(AVERAGE(INDEX(L:L,IFERROR(MATCH($B127-Annex!$B$4/60,$B:$B),2)):L127),IF(Data!$B$2="",0,"-"))</f>
        <v>-2.6854074639064769</v>
      </c>
      <c r="K127" s="50">
        <f>IFERROR((5.670373*10^-8*(M127+273.15)^4+((Annex!$B$5+Annex!$B$6)*(M127-O127)+Annex!$B$7*(M127-INDEX(M:M,IFERROR(MATCH($B127-Annex!$B$9/60,$B:$B),2)))/(60*($B127-INDEX($B:$B,IFERROR(MATCH($B127-Annex!$B$9/60,$B:$B),2)))))/Annex!$B$8)/1000,IF(Data!$B$2="",0,"-"))</f>
        <v>-4.1985643107038015</v>
      </c>
      <c r="L127" s="50">
        <f>IFERROR((5.670373*10^-8*(N127+273.15)^4+((Annex!$B$5+Annex!$B$6)*(N127-O127)+Annex!$B$7*(N127-INDEX(N:N,IFERROR(MATCH($B127-Annex!$B$9/60,$B:$B),2)))/(60*($B127-INDEX($B:$B,IFERROR(MATCH($B127-Annex!$B$9/60,$B:$B),2)))))/Annex!$B$8)/1000,IF(Data!$B$2="",0,"-"))</f>
        <v>-3.0372364668237921</v>
      </c>
      <c r="M127" s="20">
        <v>37.847000000000001</v>
      </c>
      <c r="N127" s="20">
        <v>49.25</v>
      </c>
      <c r="O127" s="20">
        <v>134.91499999999999</v>
      </c>
      <c r="P127" s="50">
        <f>IFERROR(AVERAGE(INDEX(R:R,IFERROR(MATCH($B127-Annex!$B$4/60,$B:$B),2)):R127),IF(Data!$B$2="",0,"-"))</f>
        <v>-0.19558893871571853</v>
      </c>
      <c r="Q127" s="50">
        <f>IFERROR(AVERAGE(INDEX(S:S,IFERROR(MATCH($B127-Annex!$B$4/60,$B:$B),2)):S127),IF(Data!$B$2="",0,"-"))</f>
        <v>-0.64050622627801879</v>
      </c>
      <c r="R127" s="50">
        <f>IFERROR((5.670373*10^-8*(T127+273.15)^4+((Annex!$B$5+Annex!$B$6)*(T127-V127)+Annex!$B$7*(T127-INDEX(T:T,IFERROR(MATCH($B127-Annex!$B$9/60,$B:$B),2)))/(60*($B127-INDEX($B:$B,IFERROR(MATCH($B127-Annex!$B$9/60,$B:$B),2)))))/Annex!$B$8)/1000,IF(Data!$B$2="",0,"-"))</f>
        <v>-0.18490785772454182</v>
      </c>
      <c r="S127" s="50">
        <f>IFERROR((5.670373*10^-8*(U127+273.15)^4+((Annex!$B$5+Annex!$B$6)*(U127-V127)+Annex!$B$7*(U127-INDEX(U:U,IFERROR(MATCH($B127-Annex!$B$9/60,$B:$B),2)))/(60*($B127-INDEX($B:$B,IFERROR(MATCH($B127-Annex!$B$9/60,$B:$B),2)))))/Annex!$B$8)/1000,IF(Data!$B$2="",0,"-"))</f>
        <v>-0.28661953142795571</v>
      </c>
      <c r="T127" s="20">
        <v>53.651000000000003</v>
      </c>
      <c r="U127" s="20">
        <v>48.734000000000002</v>
      </c>
      <c r="V127" s="20">
        <v>90.872</v>
      </c>
      <c r="W127" s="20">
        <v>977.53300000000002</v>
      </c>
      <c r="X127" s="20">
        <v>927.12800000000004</v>
      </c>
      <c r="Y127" s="20">
        <v>742.27499999999998</v>
      </c>
      <c r="Z127" s="20">
        <v>580.68399999999997</v>
      </c>
      <c r="AA127" s="20">
        <v>454.97500000000002</v>
      </c>
      <c r="AB127" s="20">
        <v>347.46499999999997</v>
      </c>
      <c r="AC127" s="20">
        <v>331.649</v>
      </c>
      <c r="AD127" s="20">
        <v>780.14499999999998</v>
      </c>
      <c r="AE127" s="20">
        <v>158.46799999999999</v>
      </c>
      <c r="AF127" s="20">
        <v>72.454999999999998</v>
      </c>
      <c r="AG127" s="20">
        <v>237.90199999999999</v>
      </c>
      <c r="AH127" s="20">
        <v>333.39400000000001</v>
      </c>
      <c r="AI127" s="20">
        <v>340.84800000000001</v>
      </c>
    </row>
    <row r="128" spans="1:35" x14ac:dyDescent="0.3">
      <c r="A128" s="5">
        <v>127</v>
      </c>
      <c r="B128" s="19">
        <v>11.611833327915519</v>
      </c>
      <c r="C128" s="20">
        <v>439.19474700000001</v>
      </c>
      <c r="D128" s="20">
        <v>423.48074200000002</v>
      </c>
      <c r="E128" s="20">
        <v>760.52668400000005</v>
      </c>
      <c r="F128" s="49">
        <f>IFERROR(SUM(C128:E128),IF(Data!$B$2="",0,"-"))</f>
        <v>1623.2021730000001</v>
      </c>
      <c r="G128" s="50">
        <f>IFERROR(F128-Annex!$B$10,IF(Data!$B$2="",0,"-"))</f>
        <v>317.04417300000023</v>
      </c>
      <c r="H128" s="50">
        <f>IFERROR(-14000*(G128-INDEX(G:G,IFERROR(MATCH($B128-Annex!$B$11/60,$B:$B),2)))/(60*($B128-INDEX($B:$B,IFERROR(MATCH($B128-Annex!$B$11/60,$B:$B),2)))),IF(Data!$B$2="",0,"-"))</f>
        <v>849.64273945835032</v>
      </c>
      <c r="I128" s="50">
        <f>IFERROR(AVERAGE(INDEX(K:K,IFERROR(MATCH($B128-Annex!$B$4/60,$B:$B),2)):K128),IF(Data!$B$2="",0,"-"))</f>
        <v>-3.8202496816095279</v>
      </c>
      <c r="J128" s="50">
        <f>IFERROR(AVERAGE(INDEX(L:L,IFERROR(MATCH($B128-Annex!$B$4/60,$B:$B),2)):L128),IF(Data!$B$2="",0,"-"))</f>
        <v>-2.7435515171398848</v>
      </c>
      <c r="K128" s="50">
        <f>IFERROR((5.670373*10^-8*(M128+273.15)^4+((Annex!$B$5+Annex!$B$6)*(M128-O128)+Annex!$B$7*(M128-INDEX(M:M,IFERROR(MATCH($B128-Annex!$B$9/60,$B:$B),2)))/(60*($B128-INDEX($B:$B,IFERROR(MATCH($B128-Annex!$B$9/60,$B:$B),2)))))/Annex!$B$8)/1000,IF(Data!$B$2="",0,"-"))</f>
        <v>-4.1272555657995484</v>
      </c>
      <c r="L128" s="50">
        <f>IFERROR((5.670373*10^-8*(N128+273.15)^4+((Annex!$B$5+Annex!$B$6)*(N128-O128)+Annex!$B$7*(N128-INDEX(N:N,IFERROR(MATCH($B128-Annex!$B$9/60,$B:$B),2)))/(60*($B128-INDEX($B:$B,IFERROR(MATCH($B128-Annex!$B$9/60,$B:$B),2)))))/Annex!$B$8)/1000,IF(Data!$B$2="",0,"-"))</f>
        <v>-2.8558155363072046</v>
      </c>
      <c r="M128" s="20">
        <v>38.872</v>
      </c>
      <c r="N128" s="20">
        <v>50.747</v>
      </c>
      <c r="O128" s="20">
        <v>135.09700000000001</v>
      </c>
      <c r="P128" s="50">
        <f>IFERROR(AVERAGE(INDEX(R:R,IFERROR(MATCH($B128-Annex!$B$4/60,$B:$B),2)):R128),IF(Data!$B$2="",0,"-"))</f>
        <v>-0.19590929004786686</v>
      </c>
      <c r="Q128" s="50">
        <f>IFERROR(AVERAGE(INDEX(S:S,IFERROR(MATCH($B128-Annex!$B$4/60,$B:$B),2)):S128),IF(Data!$B$2="",0,"-"))</f>
        <v>-0.58706281243165859</v>
      </c>
      <c r="R128" s="50">
        <f>IFERROR((5.670373*10^-8*(T128+273.15)^4+((Annex!$B$5+Annex!$B$6)*(T128-V128)+Annex!$B$7*(T128-INDEX(T:T,IFERROR(MATCH($B128-Annex!$B$9/60,$B:$B),2)))/(60*($B128-INDEX($B:$B,IFERROR(MATCH($B128-Annex!$B$9/60,$B:$B),2)))))/Annex!$B$8)/1000,IF(Data!$B$2="",0,"-"))</f>
        <v>-0.14884779207288318</v>
      </c>
      <c r="S128" s="50">
        <f>IFERROR((5.670373*10^-8*(U128+273.15)^4+((Annex!$B$5+Annex!$B$6)*(U128-V128)+Annex!$B$7*(U128-INDEX(U:U,IFERROR(MATCH($B128-Annex!$B$9/60,$B:$B),2)))/(60*($B128-INDEX($B:$B,IFERROR(MATCH($B128-Annex!$B$9/60,$B:$B),2)))))/Annex!$B$8)/1000,IF(Data!$B$2="",0,"-"))</f>
        <v>-0.23315573211461493</v>
      </c>
      <c r="T128" s="20">
        <v>55.271999999999998</v>
      </c>
      <c r="U128" s="20">
        <v>50.515000000000001</v>
      </c>
      <c r="V128" s="20">
        <v>94.141000000000005</v>
      </c>
      <c r="W128" s="20">
        <v>976.78099999999995</v>
      </c>
      <c r="X128" s="20">
        <v>934.00900000000001</v>
      </c>
      <c r="Y128" s="20">
        <v>799.33699999999999</v>
      </c>
      <c r="Z128" s="20">
        <v>663.97900000000004</v>
      </c>
      <c r="AA128" s="20">
        <v>516.92499999999995</v>
      </c>
      <c r="AB128" s="20">
        <v>389.57100000000003</v>
      </c>
      <c r="AC128" s="20">
        <v>351.29899999999998</v>
      </c>
      <c r="AD128" s="20">
        <v>783.11800000000005</v>
      </c>
      <c r="AE128" s="20">
        <v>161.422</v>
      </c>
      <c r="AF128" s="20">
        <v>74.05</v>
      </c>
      <c r="AG128" s="20">
        <v>415.82499999999999</v>
      </c>
      <c r="AH128" s="20">
        <v>291.822</v>
      </c>
      <c r="AI128" s="20">
        <v>216.47399999999999</v>
      </c>
    </row>
    <row r="129" spans="1:35" x14ac:dyDescent="0.3">
      <c r="A129" s="5">
        <v>128</v>
      </c>
      <c r="B129" s="19">
        <v>11.708333330461755</v>
      </c>
      <c r="C129" s="20">
        <v>439.04342300000002</v>
      </c>
      <c r="D129" s="20">
        <v>423.39154200000002</v>
      </c>
      <c r="E129" s="20">
        <v>760.58478700000001</v>
      </c>
      <c r="F129" s="49">
        <f>IFERROR(SUM(C129:E129),IF(Data!$B$2="",0,"-"))</f>
        <v>1623.0197520000002</v>
      </c>
      <c r="G129" s="50">
        <f>IFERROR(F129-Annex!$B$10,IF(Data!$B$2="",0,"-"))</f>
        <v>316.86175200000025</v>
      </c>
      <c r="H129" s="50">
        <f>IFERROR(-14000*(G129-INDEX(G:G,IFERROR(MATCH($B129-Annex!$B$11/60,$B:$B),2)))/(60*($B129-INDEX($B:$B,IFERROR(MATCH($B129-Annex!$B$11/60,$B:$B),2)))),IF(Data!$B$2="",0,"-"))</f>
        <v>896.3162366311268</v>
      </c>
      <c r="I129" s="50">
        <f>IFERROR(AVERAGE(INDEX(K:K,IFERROR(MATCH($B129-Annex!$B$4/60,$B:$B),2)):K129),IF(Data!$B$2="",0,"-"))</f>
        <v>-3.8767613735370818</v>
      </c>
      <c r="J129" s="50">
        <f>IFERROR(AVERAGE(INDEX(L:L,IFERROR(MATCH($B129-Annex!$B$4/60,$B:$B),2)):L129),IF(Data!$B$2="",0,"-"))</f>
        <v>-2.7620085533987675</v>
      </c>
      <c r="K129" s="50">
        <f>IFERROR((5.670373*10^-8*(M129+273.15)^4+((Annex!$B$5+Annex!$B$6)*(M129-O129)+Annex!$B$7*(M129-INDEX(M:M,IFERROR(MATCH($B129-Annex!$B$9/60,$B:$B),2)))/(60*($B129-INDEX($B:$B,IFERROR(MATCH($B129-Annex!$B$9/60,$B:$B),2)))))/Annex!$B$8)/1000,IF(Data!$B$2="",0,"-"))</f>
        <v>-3.8894103007089971</v>
      </c>
      <c r="L129" s="50">
        <f>IFERROR((5.670373*10^-8*(N129+273.15)^4+((Annex!$B$5+Annex!$B$6)*(N129-O129)+Annex!$B$7*(N129-INDEX(N:N,IFERROR(MATCH($B129-Annex!$B$9/60,$B:$B),2)))/(60*($B129-INDEX($B:$B,IFERROR(MATCH($B129-Annex!$B$9/60,$B:$B),2)))))/Annex!$B$8)/1000,IF(Data!$B$2="",0,"-"))</f>
        <v>-2.6575984922610969</v>
      </c>
      <c r="M129" s="20">
        <v>39.825000000000003</v>
      </c>
      <c r="N129" s="20">
        <v>52.207999999999998</v>
      </c>
      <c r="O129" s="20">
        <v>134.571</v>
      </c>
      <c r="P129" s="50">
        <f>IFERROR(AVERAGE(INDEX(R:R,IFERROR(MATCH($B129-Annex!$B$4/60,$B:$B),2)):R129),IF(Data!$B$2="",0,"-"))</f>
        <v>-0.14725590985960765</v>
      </c>
      <c r="Q129" s="50">
        <f>IFERROR(AVERAGE(INDEX(S:S,IFERROR(MATCH($B129-Annex!$B$4/60,$B:$B),2)):S129),IF(Data!$B$2="",0,"-"))</f>
        <v>-0.49607340410071638</v>
      </c>
      <c r="R129" s="50">
        <f>IFERROR((5.670373*10^-8*(T129+273.15)^4+((Annex!$B$5+Annex!$B$6)*(T129-V129)+Annex!$B$7*(T129-INDEX(T:T,IFERROR(MATCH($B129-Annex!$B$9/60,$B:$B),2)))/(60*($B129-INDEX($B:$B,IFERROR(MATCH($B129-Annex!$B$9/60,$B:$B),2)))))/Annex!$B$8)/1000,IF(Data!$B$2="",0,"-"))</f>
        <v>3.400108164591404E-2</v>
      </c>
      <c r="S129" s="50">
        <f>IFERROR((5.670373*10^-8*(U129+273.15)^4+((Annex!$B$5+Annex!$B$6)*(U129-V129)+Annex!$B$7*(U129-INDEX(U:U,IFERROR(MATCH($B129-Annex!$B$9/60,$B:$B),2)))/(60*($B129-INDEX($B:$B,IFERROR(MATCH($B129-Annex!$B$9/60,$B:$B),2)))))/Annex!$B$8)/1000,IF(Data!$B$2="",0,"-"))</f>
        <v>-0.14367954741101244</v>
      </c>
      <c r="T129" s="20">
        <v>56.715000000000003</v>
      </c>
      <c r="U129" s="20">
        <v>52.064999999999998</v>
      </c>
      <c r="V129" s="20">
        <v>92.72</v>
      </c>
      <c r="W129" s="20">
        <v>962.14</v>
      </c>
      <c r="X129" s="20">
        <v>919.56600000000003</v>
      </c>
      <c r="Y129" s="20">
        <v>783.29700000000003</v>
      </c>
      <c r="Z129" s="20">
        <v>640.43100000000004</v>
      </c>
      <c r="AA129" s="20">
        <v>505.43900000000002</v>
      </c>
      <c r="AB129" s="20">
        <v>381.351</v>
      </c>
      <c r="AC129" s="20">
        <v>344.75599999999997</v>
      </c>
      <c r="AD129" s="20">
        <v>787.005</v>
      </c>
      <c r="AE129" s="20">
        <v>165.11699999999999</v>
      </c>
      <c r="AF129" s="20">
        <v>75.644000000000005</v>
      </c>
      <c r="AG129" s="20">
        <v>392.31700000000001</v>
      </c>
      <c r="AH129" s="20">
        <v>325.61200000000002</v>
      </c>
      <c r="AI129" s="20">
        <v>142.09200000000001</v>
      </c>
    </row>
    <row r="130" spans="1:35" x14ac:dyDescent="0.3">
      <c r="A130" s="5">
        <v>129</v>
      </c>
      <c r="B130" s="19">
        <v>11.792500001611188</v>
      </c>
      <c r="C130" s="20">
        <v>438.89376800000002</v>
      </c>
      <c r="D130" s="20">
        <v>423.19630599999999</v>
      </c>
      <c r="E130" s="20">
        <v>760.31030399999997</v>
      </c>
      <c r="F130" s="49">
        <f>IFERROR(SUM(C130:E130),IF(Data!$B$2="",0,"-"))</f>
        <v>1622.4003779999998</v>
      </c>
      <c r="G130" s="50">
        <f>IFERROR(F130-Annex!$B$10,IF(Data!$B$2="",0,"-"))</f>
        <v>316.24237799999992</v>
      </c>
      <c r="H130" s="50">
        <f>IFERROR(-14000*(G130-INDEX(G:G,IFERROR(MATCH($B130-Annex!$B$11/60,$B:$B),2)))/(60*($B130-INDEX($B:$B,IFERROR(MATCH($B130-Annex!$B$11/60,$B:$B),2)))),IF(Data!$B$2="",0,"-"))</f>
        <v>949.43950649934038</v>
      </c>
      <c r="I130" s="50">
        <f>IFERROR(AVERAGE(INDEX(K:K,IFERROR(MATCH($B130-Annex!$B$4/60,$B:$B),2)):K130),IF(Data!$B$2="",0,"-"))</f>
        <v>-3.920927862139159</v>
      </c>
      <c r="J130" s="50">
        <f>IFERROR(AVERAGE(INDEX(L:L,IFERROR(MATCH($B130-Annex!$B$4/60,$B:$B),2)):L130),IF(Data!$B$2="",0,"-"))</f>
        <v>-2.757158446427403</v>
      </c>
      <c r="K130" s="50">
        <f>IFERROR((5.670373*10^-8*(M130+273.15)^4+((Annex!$B$5+Annex!$B$6)*(M130-O130)+Annex!$B$7*(M130-INDEX(M:M,IFERROR(MATCH($B130-Annex!$B$9/60,$B:$B),2)))/(60*($B130-INDEX($B:$B,IFERROR(MATCH($B130-Annex!$B$9/60,$B:$B),2)))))/Annex!$B$8)/1000,IF(Data!$B$2="",0,"-"))</f>
        <v>-3.9339028369879343</v>
      </c>
      <c r="L130" s="50">
        <f>IFERROR((5.670373*10^-8*(N130+273.15)^4+((Annex!$B$5+Annex!$B$6)*(N130-O130)+Annex!$B$7*(N130-INDEX(N:N,IFERROR(MATCH($B130-Annex!$B$9/60,$B:$B),2)))/(60*($B130-INDEX($B:$B,IFERROR(MATCH($B130-Annex!$B$9/60,$B:$B),2)))))/Annex!$B$8)/1000,IF(Data!$B$2="",0,"-"))</f>
        <v>-2.6004182015969404</v>
      </c>
      <c r="M130" s="20">
        <v>40.58</v>
      </c>
      <c r="N130" s="20">
        <v>53.508000000000003</v>
      </c>
      <c r="O130" s="20">
        <v>134.988</v>
      </c>
      <c r="P130" s="50">
        <f>IFERROR(AVERAGE(INDEX(R:R,IFERROR(MATCH($B130-Annex!$B$4/60,$B:$B),2)):R130),IF(Data!$B$2="",0,"-"))</f>
        <v>-0.10558485692183033</v>
      </c>
      <c r="Q130" s="50">
        <f>IFERROR(AVERAGE(INDEX(S:S,IFERROR(MATCH($B130-Annex!$B$4/60,$B:$B),2)):S130),IF(Data!$B$2="",0,"-"))</f>
        <v>-0.4116164191253936</v>
      </c>
      <c r="R130" s="50">
        <f>IFERROR((5.670373*10^-8*(T130+273.15)^4+((Annex!$B$5+Annex!$B$6)*(T130-V130)+Annex!$B$7*(T130-INDEX(T:T,IFERROR(MATCH($B130-Annex!$B$9/60,$B:$B),2)))/(60*($B130-INDEX($B:$B,IFERROR(MATCH($B130-Annex!$B$9/60,$B:$B),2)))))/Annex!$B$8)/1000,IF(Data!$B$2="",0,"-"))</f>
        <v>7.2112799823574394E-2</v>
      </c>
      <c r="S130" s="50">
        <f>IFERROR((5.670373*10^-8*(U130+273.15)^4+((Annex!$B$5+Annex!$B$6)*(U130-V130)+Annex!$B$7*(U130-INDEX(U:U,IFERROR(MATCH($B130-Annex!$B$9/60,$B:$B),2)))/(60*($B130-INDEX($B:$B,IFERROR(MATCH($B130-Annex!$B$9/60,$B:$B),2)))))/Annex!$B$8)/1000,IF(Data!$B$2="",0,"-"))</f>
        <v>-0.20423916213113047</v>
      </c>
      <c r="T130" s="20">
        <v>58.122</v>
      </c>
      <c r="U130" s="20">
        <v>53.418999999999997</v>
      </c>
      <c r="V130" s="20">
        <v>93.519000000000005</v>
      </c>
      <c r="W130" s="20">
        <v>964.01199999999994</v>
      </c>
      <c r="X130" s="20">
        <v>911.80600000000004</v>
      </c>
      <c r="Y130" s="20">
        <v>763.03099999999995</v>
      </c>
      <c r="Z130" s="20">
        <v>628.01099999999997</v>
      </c>
      <c r="AA130" s="20">
        <v>509.28500000000003</v>
      </c>
      <c r="AB130" s="20">
        <v>389.50099999999998</v>
      </c>
      <c r="AC130" s="20">
        <v>338.50400000000002</v>
      </c>
      <c r="AD130" s="20">
        <v>794.72</v>
      </c>
      <c r="AE130" s="20">
        <v>167.89699999999999</v>
      </c>
      <c r="AF130" s="20">
        <v>76.617999999999995</v>
      </c>
      <c r="AG130" s="20">
        <v>439.47199999999998</v>
      </c>
      <c r="AH130" s="20">
        <v>168.191</v>
      </c>
      <c r="AI130" s="20">
        <v>336.51299999999998</v>
      </c>
    </row>
    <row r="131" spans="1:35" x14ac:dyDescent="0.3">
      <c r="A131" s="5">
        <v>130</v>
      </c>
      <c r="B131" s="19">
        <v>11.875999997137114</v>
      </c>
      <c r="C131" s="20">
        <v>438.83744100000001</v>
      </c>
      <c r="D131" s="20">
        <v>423.14413200000001</v>
      </c>
      <c r="E131" s="20">
        <v>760.04171199999996</v>
      </c>
      <c r="F131" s="49">
        <f>IFERROR(SUM(C131:E131),IF(Data!$B$2="",0,"-"))</f>
        <v>1622.023285</v>
      </c>
      <c r="G131" s="50">
        <f>IFERROR(F131-Annex!$B$10,IF(Data!$B$2="",0,"-"))</f>
        <v>315.86528500000009</v>
      </c>
      <c r="H131" s="50">
        <f>IFERROR(-14000*(G131-INDEX(G:G,IFERROR(MATCH($B131-Annex!$B$11/60,$B:$B),2)))/(60*($B131-INDEX($B:$B,IFERROR(MATCH($B131-Annex!$B$11/60,$B:$B),2)))),IF(Data!$B$2="",0,"-"))</f>
        <v>1006.7772159770716</v>
      </c>
      <c r="I131" s="50">
        <f>IFERROR(AVERAGE(INDEX(K:K,IFERROR(MATCH($B131-Annex!$B$4/60,$B:$B),2)):K131),IF(Data!$B$2="",0,"-"))</f>
        <v>-3.9584512780237384</v>
      </c>
      <c r="J131" s="50">
        <f>IFERROR(AVERAGE(INDEX(L:L,IFERROR(MATCH($B131-Annex!$B$4/60,$B:$B),2)):L131),IF(Data!$B$2="",0,"-"))</f>
        <v>-2.761778134434997</v>
      </c>
      <c r="K131" s="50">
        <f>IFERROR((5.670373*10^-8*(M131+273.15)^4+((Annex!$B$5+Annex!$B$6)*(M131-O131)+Annex!$B$7*(M131-INDEX(M:M,IFERROR(MATCH($B131-Annex!$B$9/60,$B:$B),2)))/(60*($B131-INDEX($B:$B,IFERROR(MATCH($B131-Annex!$B$9/60,$B:$B),2)))))/Annex!$B$8)/1000,IF(Data!$B$2="",0,"-"))</f>
        <v>-3.8784576278772609</v>
      </c>
      <c r="L131" s="50">
        <f>IFERROR((5.670373*10^-8*(N131+273.15)^4+((Annex!$B$5+Annex!$B$6)*(N131-O131)+Annex!$B$7*(N131-INDEX(N:N,IFERROR(MATCH($B131-Annex!$B$9/60,$B:$B),2)))/(60*($B131-INDEX($B:$B,IFERROR(MATCH($B131-Annex!$B$9/60,$B:$B),2)))))/Annex!$B$8)/1000,IF(Data!$B$2="",0,"-"))</f>
        <v>-2.5768327965306863</v>
      </c>
      <c r="M131" s="20">
        <v>41.551000000000002</v>
      </c>
      <c r="N131" s="20">
        <v>54.808</v>
      </c>
      <c r="O131" s="20">
        <v>136.40199999999999</v>
      </c>
      <c r="P131" s="50">
        <f>IFERROR(AVERAGE(INDEX(R:R,IFERROR(MATCH($B131-Annex!$B$4/60,$B:$B),2)):R131),IF(Data!$B$2="",0,"-"))</f>
        <v>-4.0538875322275118E-2</v>
      </c>
      <c r="Q131" s="50">
        <f>IFERROR(AVERAGE(INDEX(S:S,IFERROR(MATCH($B131-Annex!$B$4/60,$B:$B),2)):S131),IF(Data!$B$2="",0,"-"))</f>
        <v>-0.31261054221225743</v>
      </c>
      <c r="R131" s="50">
        <f>IFERROR((5.670373*10^-8*(T131+273.15)^4+((Annex!$B$5+Annex!$B$6)*(T131-V131)+Annex!$B$7*(T131-INDEX(T:T,IFERROR(MATCH($B131-Annex!$B$9/60,$B:$B),2)))/(60*($B131-INDEX($B:$B,IFERROR(MATCH($B131-Annex!$B$9/60,$B:$B),2)))))/Annex!$B$8)/1000,IF(Data!$B$2="",0,"-"))</f>
        <v>0.31728361381121162</v>
      </c>
      <c r="S131" s="50">
        <f>IFERROR((5.670373*10^-8*(U131+273.15)^4+((Annex!$B$5+Annex!$B$6)*(U131-V131)+Annex!$B$7*(U131-INDEX(U:U,IFERROR(MATCH($B131-Annex!$B$9/60,$B:$B),2)))/(60*($B131-INDEX($B:$B,IFERROR(MATCH($B131-Annex!$B$9/60,$B:$B),2)))))/Annex!$B$8)/1000,IF(Data!$B$2="",0,"-"))</f>
        <v>-6.5496164181987865E-2</v>
      </c>
      <c r="T131" s="20">
        <v>59.421999999999997</v>
      </c>
      <c r="U131" s="20">
        <v>54.63</v>
      </c>
      <c r="V131" s="20">
        <v>91.227999999999994</v>
      </c>
      <c r="W131" s="20">
        <v>959.23699999999997</v>
      </c>
      <c r="X131" s="20">
        <v>903.96299999999997</v>
      </c>
      <c r="Y131" s="20">
        <v>816.84199999999998</v>
      </c>
      <c r="Z131" s="20">
        <v>739.04300000000001</v>
      </c>
      <c r="AA131" s="20">
        <v>584.88900000000001</v>
      </c>
      <c r="AB131" s="20">
        <v>465.71899999999999</v>
      </c>
      <c r="AC131" s="20">
        <v>375.99</v>
      </c>
      <c r="AD131" s="20">
        <v>801.13300000000004</v>
      </c>
      <c r="AE131" s="20">
        <v>170.547</v>
      </c>
      <c r="AF131" s="20">
        <v>77.822000000000003</v>
      </c>
      <c r="AG131" s="20">
        <v>317.02600000000001</v>
      </c>
      <c r="AH131" s="20">
        <v>424.45100000000002</v>
      </c>
      <c r="AI131" s="20">
        <v>144.99299999999999</v>
      </c>
    </row>
    <row r="132" spans="1:35" x14ac:dyDescent="0.3">
      <c r="A132" s="5">
        <v>131</v>
      </c>
      <c r="B132" s="19">
        <v>11.969500001287088</v>
      </c>
      <c r="C132" s="20">
        <v>438.75085000000001</v>
      </c>
      <c r="D132" s="20">
        <v>423.079339</v>
      </c>
      <c r="E132" s="20">
        <v>760.11075000000005</v>
      </c>
      <c r="F132" s="49">
        <f>IFERROR(SUM(C132:E132),IF(Data!$B$2="",0,"-"))</f>
        <v>1621.9409390000001</v>
      </c>
      <c r="G132" s="50">
        <f>IFERROR(F132-Annex!$B$10,IF(Data!$B$2="",0,"-"))</f>
        <v>315.78293900000017</v>
      </c>
      <c r="H132" s="50">
        <f>IFERROR(-14000*(G132-INDEX(G:G,IFERROR(MATCH($B132-Annex!$B$11/60,$B:$B),2)))/(60*($B132-INDEX($B:$B,IFERROR(MATCH($B132-Annex!$B$11/60,$B:$B),2)))),IF(Data!$B$2="",0,"-"))</f>
        <v>950.56270556982656</v>
      </c>
      <c r="I132" s="50">
        <f>IFERROR(AVERAGE(INDEX(K:K,IFERROR(MATCH($B132-Annex!$B$4/60,$B:$B),2)):K132),IF(Data!$B$2="",0,"-"))</f>
        <v>-3.9760546699990722</v>
      </c>
      <c r="J132" s="50">
        <f>IFERROR(AVERAGE(INDEX(L:L,IFERROR(MATCH($B132-Annex!$B$4/60,$B:$B),2)):L132),IF(Data!$B$2="",0,"-"))</f>
        <v>-2.7504688232623544</v>
      </c>
      <c r="K132" s="50">
        <f>IFERROR((5.670373*10^-8*(M132+273.15)^4+((Annex!$B$5+Annex!$B$6)*(M132-O132)+Annex!$B$7*(M132-INDEX(M:M,IFERROR(MATCH($B132-Annex!$B$9/60,$B:$B),2)))/(60*($B132-INDEX($B:$B,IFERROR(MATCH($B132-Annex!$B$9/60,$B:$B),2)))))/Annex!$B$8)/1000,IF(Data!$B$2="",0,"-"))</f>
        <v>-3.9066321485422901</v>
      </c>
      <c r="L132" s="50">
        <f>IFERROR((5.670373*10^-8*(N132+273.15)^4+((Annex!$B$5+Annex!$B$6)*(N132-O132)+Annex!$B$7*(N132-INDEX(N:N,IFERROR(MATCH($B132-Annex!$B$9/60,$B:$B),2)))/(60*($B132-INDEX($B:$B,IFERROR(MATCH($B132-Annex!$B$9/60,$B:$B),2)))))/Annex!$B$8)/1000,IF(Data!$B$2="",0,"-"))</f>
        <v>-2.6232736808496364</v>
      </c>
      <c r="M132" s="20">
        <v>42.503</v>
      </c>
      <c r="N132" s="20">
        <v>56.250999999999998</v>
      </c>
      <c r="O132" s="20">
        <v>138.86199999999999</v>
      </c>
      <c r="P132" s="50">
        <f>IFERROR(AVERAGE(INDEX(R:R,IFERROR(MATCH($B132-Annex!$B$4/60,$B:$B),2)):R132),IF(Data!$B$2="",0,"-"))</f>
        <v>7.2468232589109796E-2</v>
      </c>
      <c r="Q132" s="50">
        <f>IFERROR(AVERAGE(INDEX(S:S,IFERROR(MATCH($B132-Annex!$B$4/60,$B:$B),2)):S132),IF(Data!$B$2="",0,"-"))</f>
        <v>-0.18644136959958388</v>
      </c>
      <c r="R132" s="50">
        <f>IFERROR((5.670373*10^-8*(T132+273.15)^4+((Annex!$B$5+Annex!$B$6)*(T132-V132)+Annex!$B$7*(T132-INDEX(T:T,IFERROR(MATCH($B132-Annex!$B$9/60,$B:$B),2)))/(60*($B132-INDEX($B:$B,IFERROR(MATCH($B132-Annex!$B$9/60,$B:$B),2)))))/Annex!$B$8)/1000,IF(Data!$B$2="",0,"-"))</f>
        <v>0.60195170327152059</v>
      </c>
      <c r="S132" s="50">
        <f>IFERROR((5.670373*10^-8*(U132+273.15)^4+((Annex!$B$5+Annex!$B$6)*(U132-V132)+Annex!$B$7*(U132-INDEX(U:U,IFERROR(MATCH($B132-Annex!$B$9/60,$B:$B),2)))/(60*($B132-INDEX($B:$B,IFERROR(MATCH($B132-Annex!$B$9/60,$B:$B),2)))))/Annex!$B$8)/1000,IF(Data!$B$2="",0,"-"))</f>
        <v>0.15994722655607274</v>
      </c>
      <c r="T132" s="20">
        <v>60.828000000000003</v>
      </c>
      <c r="U132" s="20">
        <v>55.877000000000002</v>
      </c>
      <c r="V132" s="20">
        <v>86.45</v>
      </c>
      <c r="W132" s="20">
        <v>956.49400000000003</v>
      </c>
      <c r="X132" s="20">
        <v>894.81100000000004</v>
      </c>
      <c r="Y132" s="20">
        <v>795.45699999999999</v>
      </c>
      <c r="Z132" s="20">
        <v>659.84100000000001</v>
      </c>
      <c r="AA132" s="20">
        <v>526.11400000000003</v>
      </c>
      <c r="AB132" s="20">
        <v>410.89499999999998</v>
      </c>
      <c r="AC132" s="20">
        <v>364.68299999999999</v>
      </c>
      <c r="AD132" s="20">
        <v>807.11</v>
      </c>
      <c r="AE132" s="20">
        <v>174.21100000000001</v>
      </c>
      <c r="AF132" s="20">
        <v>79.132999999999996</v>
      </c>
      <c r="AG132" s="20">
        <v>214.65899999999999</v>
      </c>
      <c r="AH132" s="20">
        <v>478.98899999999998</v>
      </c>
      <c r="AI132" s="20">
        <v>101.887</v>
      </c>
    </row>
    <row r="133" spans="1:35" x14ac:dyDescent="0.3">
      <c r="A133" s="5">
        <v>132</v>
      </c>
      <c r="B133" s="19">
        <v>12.052833333145827</v>
      </c>
      <c r="C133" s="20">
        <v>438.61633699999999</v>
      </c>
      <c r="D133" s="20">
        <v>422.96825899999999</v>
      </c>
      <c r="E133" s="20">
        <v>759.89099699999997</v>
      </c>
      <c r="F133" s="49">
        <f>IFERROR(SUM(C133:E133),IF(Data!$B$2="",0,"-"))</f>
        <v>1621.4755929999999</v>
      </c>
      <c r="G133" s="50">
        <f>IFERROR(F133-Annex!$B$10,IF(Data!$B$2="",0,"-"))</f>
        <v>315.31759299999999</v>
      </c>
      <c r="H133" s="50">
        <f>IFERROR(-14000*(G133-INDEX(G:G,IFERROR(MATCH($B133-Annex!$B$11/60,$B:$B),2)))/(60*($B133-INDEX($B:$B,IFERROR(MATCH($B133-Annex!$B$11/60,$B:$B),2)))),IF(Data!$B$2="",0,"-"))</f>
        <v>953.97754774738598</v>
      </c>
      <c r="I133" s="50">
        <f>IFERROR(AVERAGE(INDEX(K:K,IFERROR(MATCH($B133-Annex!$B$4/60,$B:$B),2)):K133),IF(Data!$B$2="",0,"-"))</f>
        <v>-3.9737373730969097</v>
      </c>
      <c r="J133" s="50">
        <f>IFERROR(AVERAGE(INDEX(L:L,IFERROR(MATCH($B133-Annex!$B$4/60,$B:$B),2)):L133),IF(Data!$B$2="",0,"-"))</f>
        <v>-2.6981393025847176</v>
      </c>
      <c r="K133" s="50">
        <f>IFERROR((5.670373*10^-8*(M133+273.15)^4+((Annex!$B$5+Annex!$B$6)*(M133-O133)+Annex!$B$7*(M133-INDEX(M:M,IFERROR(MATCH($B133-Annex!$B$9/60,$B:$B),2)))/(60*($B133-INDEX($B:$B,IFERROR(MATCH($B133-Annex!$B$9/60,$B:$B),2)))))/Annex!$B$8)/1000,IF(Data!$B$2="",0,"-"))</f>
        <v>-3.8819388210585357</v>
      </c>
      <c r="L133" s="50">
        <f>IFERROR((5.670373*10^-8*(N133+273.15)^4+((Annex!$B$5+Annex!$B$6)*(N133-O133)+Annex!$B$7*(N133-INDEX(N:N,IFERROR(MATCH($B133-Annex!$B$9/60,$B:$B),2)))/(60*($B133-INDEX($B:$B,IFERROR(MATCH($B133-Annex!$B$9/60,$B:$B),2)))))/Annex!$B$8)/1000,IF(Data!$B$2="",0,"-"))</f>
        <v>-2.5357999437236622</v>
      </c>
      <c r="M133" s="20">
        <v>43.456000000000003</v>
      </c>
      <c r="N133" s="20">
        <v>57.604999999999997</v>
      </c>
      <c r="O133" s="20">
        <v>139.35499999999999</v>
      </c>
      <c r="P133" s="50">
        <f>IFERROR(AVERAGE(INDEX(R:R,IFERROR(MATCH($B133-Annex!$B$4/60,$B:$B),2)):R133),IF(Data!$B$2="",0,"-"))</f>
        <v>0.2011717345906523</v>
      </c>
      <c r="Q133" s="50">
        <f>IFERROR(AVERAGE(INDEX(S:S,IFERROR(MATCH($B133-Annex!$B$4/60,$B:$B),2)):S133),IF(Data!$B$2="",0,"-"))</f>
        <v>-7.7253302474423566E-2</v>
      </c>
      <c r="R133" s="50">
        <f>IFERROR((5.670373*10^-8*(T133+273.15)^4+((Annex!$B$5+Annex!$B$6)*(T133-V133)+Annex!$B$7*(T133-INDEX(T:T,IFERROR(MATCH($B133-Annex!$B$9/60,$B:$B),2)))/(60*($B133-INDEX($B:$B,IFERROR(MATCH($B133-Annex!$B$9/60,$B:$B),2)))))/Annex!$B$8)/1000,IF(Data!$B$2="",0,"-"))</f>
        <v>0.71660859337977045</v>
      </c>
      <c r="S133" s="50">
        <f>IFERROR((5.670373*10^-8*(U133+273.15)^4+((Annex!$B$5+Annex!$B$6)*(U133-V133)+Annex!$B$7*(U133-INDEX(U:U,IFERROR(MATCH($B133-Annex!$B$9/60,$B:$B),2)))/(60*($B133-INDEX($B:$B,IFERROR(MATCH($B133-Annex!$B$9/60,$B:$B),2)))))/Annex!$B$8)/1000,IF(Data!$B$2="",0,"-"))</f>
        <v>0.23246979338966367</v>
      </c>
      <c r="T133" s="20">
        <v>62.156999999999996</v>
      </c>
      <c r="U133" s="20">
        <v>57.052999999999997</v>
      </c>
      <c r="V133" s="20">
        <v>86.218999999999994</v>
      </c>
      <c r="W133" s="20">
        <v>944.22</v>
      </c>
      <c r="X133" s="20">
        <v>898.07</v>
      </c>
      <c r="Y133" s="20">
        <v>784.35400000000004</v>
      </c>
      <c r="Z133" s="20">
        <v>642.94000000000005</v>
      </c>
      <c r="AA133" s="20">
        <v>510.58499999999998</v>
      </c>
      <c r="AB133" s="20">
        <v>423.00799999999998</v>
      </c>
      <c r="AC133" s="20">
        <v>369.33199999999999</v>
      </c>
      <c r="AD133" s="20">
        <v>804.65899999999999</v>
      </c>
      <c r="AE133" s="20">
        <v>192.239</v>
      </c>
      <c r="AF133" s="20">
        <v>80.460999999999999</v>
      </c>
      <c r="AG133" s="20">
        <v>78.548000000000002</v>
      </c>
      <c r="AH133" s="20">
        <v>399.49200000000002</v>
      </c>
      <c r="AI133" s="20">
        <v>327.57299999999998</v>
      </c>
    </row>
    <row r="134" spans="1:35" x14ac:dyDescent="0.3">
      <c r="A134" s="5">
        <v>133</v>
      </c>
      <c r="B134" s="19">
        <v>12.137833333108574</v>
      </c>
      <c r="C134" s="20">
        <v>438.43053500000002</v>
      </c>
      <c r="D134" s="20">
        <v>422.918612</v>
      </c>
      <c r="E134" s="20">
        <v>759.86995100000001</v>
      </c>
      <c r="F134" s="49">
        <f>IFERROR(SUM(C134:E134),IF(Data!$B$2="",0,"-"))</f>
        <v>1621.219098</v>
      </c>
      <c r="G134" s="50">
        <f>IFERROR(F134-Annex!$B$10,IF(Data!$B$2="",0,"-"))</f>
        <v>315.06109800000013</v>
      </c>
      <c r="H134" s="50">
        <f>IFERROR(-14000*(G134-INDEX(G:G,IFERROR(MATCH($B134-Annex!$B$11/60,$B:$B),2)))/(60*($B134-INDEX($B:$B,IFERROR(MATCH($B134-Annex!$B$11/60,$B:$B),2)))),IF(Data!$B$2="",0,"-"))</f>
        <v>937.95739193142879</v>
      </c>
      <c r="I134" s="50">
        <f>IFERROR(AVERAGE(INDEX(K:K,IFERROR(MATCH($B134-Annex!$B$4/60,$B:$B),2)):K134),IF(Data!$B$2="",0,"-"))</f>
        <v>-3.9231616180070823</v>
      </c>
      <c r="J134" s="50">
        <f>IFERROR(AVERAGE(INDEX(L:L,IFERROR(MATCH($B134-Annex!$B$4/60,$B:$B),2)):L134),IF(Data!$B$2="",0,"-"))</f>
        <v>-2.6088211223684672</v>
      </c>
      <c r="K134" s="50">
        <f>IFERROR((5.670373*10^-8*(M134+273.15)^4+((Annex!$B$5+Annex!$B$6)*(M134-O134)+Annex!$B$7*(M134-INDEX(M:M,IFERROR(MATCH($B134-Annex!$B$9/60,$B:$B),2)))/(60*($B134-INDEX($B:$B,IFERROR(MATCH($B134-Annex!$B$9/60,$B:$B),2)))))/Annex!$B$8)/1000,IF(Data!$B$2="",0,"-"))</f>
        <v>-3.844534025075006</v>
      </c>
      <c r="L134" s="50">
        <f>IFERROR((5.670373*10^-8*(N134+273.15)^4+((Annex!$B$5+Annex!$B$6)*(N134-O134)+Annex!$B$7*(N134-INDEX(N:N,IFERROR(MATCH($B134-Annex!$B$9/60,$B:$B),2)))/(60*($B134-INDEX($B:$B,IFERROR(MATCH($B134-Annex!$B$9/60,$B:$B),2)))))/Annex!$B$8)/1000,IF(Data!$B$2="",0,"-"))</f>
        <v>-2.4120092053100453</v>
      </c>
      <c r="M134" s="20">
        <v>44.301000000000002</v>
      </c>
      <c r="N134" s="20">
        <v>58.994999999999997</v>
      </c>
      <c r="O134" s="20">
        <v>139.501</v>
      </c>
      <c r="P134" s="50">
        <f>IFERROR(AVERAGE(INDEX(R:R,IFERROR(MATCH($B134-Annex!$B$4/60,$B:$B),2)):R134),IF(Data!$B$2="",0,"-"))</f>
        <v>0.33603978904673315</v>
      </c>
      <c r="Q134" s="50">
        <f>IFERROR(AVERAGE(INDEX(S:S,IFERROR(MATCH($B134-Annex!$B$4/60,$B:$B),2)):S134),IF(Data!$B$2="",0,"-"))</f>
        <v>-5.1760071470123292E-3</v>
      </c>
      <c r="R134" s="50">
        <f>IFERROR((5.670373*10^-8*(T134+273.15)^4+((Annex!$B$5+Annex!$B$6)*(T134-V134)+Annex!$B$7*(T134-INDEX(T:T,IFERROR(MATCH($B134-Annex!$B$9/60,$B:$B),2)))/(60*($B134-INDEX($B:$B,IFERROR(MATCH($B134-Annex!$B$9/60,$B:$B),2)))))/Annex!$B$8)/1000,IF(Data!$B$2="",0,"-"))</f>
        <v>0.75916852346802366</v>
      </c>
      <c r="S134" s="50">
        <f>IFERROR((5.670373*10^-8*(U134+273.15)^4+((Annex!$B$5+Annex!$B$6)*(U134-V134)+Annex!$B$7*(U134-INDEX(U:U,IFERROR(MATCH($B134-Annex!$B$9/60,$B:$B),2)))/(60*($B134-INDEX($B:$B,IFERROR(MATCH($B134-Annex!$B$9/60,$B:$B),2)))))/Annex!$B$8)/1000,IF(Data!$B$2="",0,"-"))</f>
        <v>0.21792153586392299</v>
      </c>
      <c r="T134" s="20">
        <v>63.433</v>
      </c>
      <c r="U134" s="20">
        <v>58.103999999999999</v>
      </c>
      <c r="V134" s="20">
        <v>86.947000000000003</v>
      </c>
      <c r="W134" s="20">
        <v>942.26700000000005</v>
      </c>
      <c r="X134" s="20">
        <v>887.48299999999995</v>
      </c>
      <c r="Y134" s="20">
        <v>773.83199999999999</v>
      </c>
      <c r="Z134" s="20">
        <v>638.846</v>
      </c>
      <c r="AA134" s="20">
        <v>509.11200000000002</v>
      </c>
      <c r="AB134" s="20">
        <v>403.19200000000001</v>
      </c>
      <c r="AC134" s="20">
        <v>353.97199999999998</v>
      </c>
      <c r="AD134" s="20">
        <v>814.37</v>
      </c>
      <c r="AE134" s="20">
        <v>218.6</v>
      </c>
      <c r="AF134" s="20">
        <v>81.63</v>
      </c>
      <c r="AG134" s="20">
        <v>157.31299999999999</v>
      </c>
      <c r="AH134" s="20">
        <v>390.02600000000001</v>
      </c>
      <c r="AI134" s="20">
        <v>254.351</v>
      </c>
    </row>
    <row r="135" spans="1:35" x14ac:dyDescent="0.3">
      <c r="A135" s="5">
        <v>134</v>
      </c>
      <c r="B135" s="19">
        <v>12.223166660405695</v>
      </c>
      <c r="C135" s="20">
        <v>438.29686700000002</v>
      </c>
      <c r="D135" s="20">
        <v>422.77050700000001</v>
      </c>
      <c r="E135" s="20">
        <v>759.55589299999997</v>
      </c>
      <c r="F135" s="49">
        <f>IFERROR(SUM(C135:E135),IF(Data!$B$2="",0,"-"))</f>
        <v>1620.6232669999999</v>
      </c>
      <c r="G135" s="50">
        <f>IFERROR(F135-Annex!$B$10,IF(Data!$B$2="",0,"-"))</f>
        <v>314.46526700000004</v>
      </c>
      <c r="H135" s="50">
        <f>IFERROR(-14000*(G135-INDEX(G:G,IFERROR(MATCH($B135-Annex!$B$11/60,$B:$B),2)))/(60*($B135-INDEX($B:$B,IFERROR(MATCH($B135-Annex!$B$11/60,$B:$B),2)))),IF(Data!$B$2="",0,"-"))</f>
        <v>991.92647561148124</v>
      </c>
      <c r="I135" s="50">
        <f>IFERROR(AVERAGE(INDEX(K:K,IFERROR(MATCH($B135-Annex!$B$4/60,$B:$B),2)):K135),IF(Data!$B$2="",0,"-"))</f>
        <v>-3.8823386058131057</v>
      </c>
      <c r="J135" s="50">
        <f>IFERROR(AVERAGE(INDEX(L:L,IFERROR(MATCH($B135-Annex!$B$4/60,$B:$B),2)):L135),IF(Data!$B$2="",0,"-"))</f>
        <v>-2.5479808628211496</v>
      </c>
      <c r="K135" s="50">
        <f>IFERROR((5.670373*10^-8*(M135+273.15)^4+((Annex!$B$5+Annex!$B$6)*(M135-O135)+Annex!$B$7*(M135-INDEX(M:M,IFERROR(MATCH($B135-Annex!$B$9/60,$B:$B),2)))/(60*($B135-INDEX($B:$B,IFERROR(MATCH($B135-Annex!$B$9/60,$B:$B),2)))))/Annex!$B$8)/1000,IF(Data!$B$2="",0,"-"))</f>
        <v>-3.8414944804417135</v>
      </c>
      <c r="L135" s="50">
        <f>IFERROR((5.670373*10^-8*(N135+273.15)^4+((Annex!$B$5+Annex!$B$6)*(N135-O135)+Annex!$B$7*(N135-INDEX(N:N,IFERROR(MATCH($B135-Annex!$B$9/60,$B:$B),2)))/(60*($B135-INDEX($B:$B,IFERROR(MATCH($B135-Annex!$B$9/60,$B:$B),2)))))/Annex!$B$8)/1000,IF(Data!$B$2="",0,"-"))</f>
        <v>-2.4299337194759802</v>
      </c>
      <c r="M135" s="20">
        <v>45.344000000000001</v>
      </c>
      <c r="N135" s="20">
        <v>60.366</v>
      </c>
      <c r="O135" s="20">
        <v>141.25200000000001</v>
      </c>
      <c r="P135" s="50">
        <f>IFERROR(AVERAGE(INDEX(R:R,IFERROR(MATCH($B135-Annex!$B$4/60,$B:$B),2)):R135),IF(Data!$B$2="",0,"-"))</f>
        <v>0.42752290536412163</v>
      </c>
      <c r="Q135" s="50">
        <f>IFERROR(AVERAGE(INDEX(S:S,IFERROR(MATCH($B135-Annex!$B$4/60,$B:$B),2)):S135),IF(Data!$B$2="",0,"-"))</f>
        <v>1.6743353417849691E-2</v>
      </c>
      <c r="R135" s="50">
        <f>IFERROR((5.670373*10^-8*(T135+273.15)^4+((Annex!$B$5+Annex!$B$6)*(T135-V135)+Annex!$B$7*(T135-INDEX(T:T,IFERROR(MATCH($B135-Annex!$B$9/60,$B:$B),2)))/(60*($B135-INDEX($B:$B,IFERROR(MATCH($B135-Annex!$B$9/60,$B:$B),2)))))/Annex!$B$8)/1000,IF(Data!$B$2="",0,"-"))</f>
        <v>0.49153402214883679</v>
      </c>
      <c r="S135" s="50">
        <f>IFERROR((5.670373*10^-8*(U135+273.15)^4+((Annex!$B$5+Annex!$B$6)*(U135-V135)+Annex!$B$7*(U135-INDEX(U:U,IFERROR(MATCH($B135-Annex!$B$9/60,$B:$B),2)))/(60*($B135-INDEX($B:$B,IFERROR(MATCH($B135-Annex!$B$9/60,$B:$B),2)))))/Annex!$B$8)/1000,IF(Data!$B$2="",0,"-"))</f>
        <v>-7.9720208160580799E-2</v>
      </c>
      <c r="T135" s="20">
        <v>64.567999999999998</v>
      </c>
      <c r="U135" s="20">
        <v>59.048000000000002</v>
      </c>
      <c r="V135" s="20">
        <v>90.960999999999999</v>
      </c>
      <c r="W135" s="20">
        <v>928.77800000000002</v>
      </c>
      <c r="X135" s="20">
        <v>876.55600000000004</v>
      </c>
      <c r="Y135" s="20">
        <v>749.21900000000005</v>
      </c>
      <c r="Z135" s="20">
        <v>601.84100000000001</v>
      </c>
      <c r="AA135" s="20">
        <v>486.31</v>
      </c>
      <c r="AB135" s="20">
        <v>389.81599999999997</v>
      </c>
      <c r="AC135" s="20">
        <v>356.46699999999998</v>
      </c>
      <c r="AD135" s="20">
        <v>823.56500000000005</v>
      </c>
      <c r="AE135" s="20">
        <v>249.61799999999999</v>
      </c>
      <c r="AF135" s="20">
        <v>83.277000000000001</v>
      </c>
      <c r="AG135" s="20">
        <v>28.748999999999999</v>
      </c>
      <c r="AH135" s="20">
        <v>500.22500000000002</v>
      </c>
      <c r="AI135" s="20">
        <v>135.405</v>
      </c>
    </row>
    <row r="136" spans="1:35" x14ac:dyDescent="0.3">
      <c r="A136" s="5">
        <v>135</v>
      </c>
      <c r="B136" s="19">
        <v>12.319833326619118</v>
      </c>
      <c r="C136" s="20">
        <v>438.16486800000001</v>
      </c>
      <c r="D136" s="20">
        <v>422.57948699999997</v>
      </c>
      <c r="E136" s="20">
        <v>759.20731699999999</v>
      </c>
      <c r="F136" s="49">
        <f>IFERROR(SUM(C136:E136),IF(Data!$B$2="",0,"-"))</f>
        <v>1619.9516720000001</v>
      </c>
      <c r="G136" s="50">
        <f>IFERROR(F136-Annex!$B$10,IF(Data!$B$2="",0,"-"))</f>
        <v>313.79367200000024</v>
      </c>
      <c r="H136" s="50">
        <f>IFERROR(-14000*(G136-INDEX(G:G,IFERROR(MATCH($B136-Annex!$B$11/60,$B:$B),2)))/(60*($B136-INDEX($B:$B,IFERROR(MATCH($B136-Annex!$B$11/60,$B:$B),2)))),IF(Data!$B$2="",0,"-"))</f>
        <v>1034.7519194695717</v>
      </c>
      <c r="I136" s="50">
        <f>IFERROR(AVERAGE(INDEX(K:K,IFERROR(MATCH($B136-Annex!$B$4/60,$B:$B),2)):K136),IF(Data!$B$2="",0,"-"))</f>
        <v>-3.9023433616419254</v>
      </c>
      <c r="J136" s="50">
        <f>IFERROR(AVERAGE(INDEX(L:L,IFERROR(MATCH($B136-Annex!$B$4/60,$B:$B),2)):L136),IF(Data!$B$2="",0,"-"))</f>
        <v>-2.5183222042277973</v>
      </c>
      <c r="K136" s="50">
        <f>IFERROR((5.670373*10^-8*(M136+273.15)^4+((Annex!$B$5+Annex!$B$6)*(M136-O136)+Annex!$B$7*(M136-INDEX(M:M,IFERROR(MATCH($B136-Annex!$B$9/60,$B:$B),2)))/(60*($B136-INDEX($B:$B,IFERROR(MATCH($B136-Annex!$B$9/60,$B:$B),2)))))/Annex!$B$8)/1000,IF(Data!$B$2="",0,"-"))</f>
        <v>-4.0294435915107396</v>
      </c>
      <c r="L136" s="50">
        <f>IFERROR((5.670373*10^-8*(N136+273.15)^4+((Annex!$B$5+Annex!$B$6)*(N136-O136)+Annex!$B$7*(N136-INDEX(N:N,IFERROR(MATCH($B136-Annex!$B$9/60,$B:$B),2)))/(60*($B136-INDEX($B:$B,IFERROR(MATCH($B136-Annex!$B$9/60,$B:$B),2)))))/Annex!$B$8)/1000,IF(Data!$B$2="",0,"-"))</f>
        <v>-2.449987882107632</v>
      </c>
      <c r="M136" s="20">
        <v>46.225000000000001</v>
      </c>
      <c r="N136" s="20">
        <v>62.085999999999999</v>
      </c>
      <c r="O136" s="20">
        <v>144.792</v>
      </c>
      <c r="P136" s="50">
        <f>IFERROR(AVERAGE(INDEX(R:R,IFERROR(MATCH($B136-Annex!$B$4/60,$B:$B),2)):R136),IF(Data!$B$2="",0,"-"))</f>
        <v>0.48164164443930596</v>
      </c>
      <c r="Q136" s="50">
        <f>IFERROR(AVERAGE(INDEX(S:S,IFERROR(MATCH($B136-Annex!$B$4/60,$B:$B),2)):S136),IF(Data!$B$2="",0,"-"))</f>
        <v>-6.9153931128806175E-4</v>
      </c>
      <c r="R136" s="50">
        <f>IFERROR((5.670373*10^-8*(T136+273.15)^4+((Annex!$B$5+Annex!$B$6)*(T136-V136)+Annex!$B$7*(T136-INDEX(T:T,IFERROR(MATCH($B136-Annex!$B$9/60,$B:$B),2)))/(60*($B136-INDEX($B:$B,IFERROR(MATCH($B136-Annex!$B$9/60,$B:$B),2)))))/Annex!$B$8)/1000,IF(Data!$B$2="",0,"-"))</f>
        <v>0.41283225517220418</v>
      </c>
      <c r="S136" s="50">
        <f>IFERROR((5.670373*10^-8*(U136+273.15)^4+((Annex!$B$5+Annex!$B$6)*(U136-V136)+Annex!$B$7*(U136-INDEX(U:U,IFERROR(MATCH($B136-Annex!$B$9/60,$B:$B),2)))/(60*($B136-INDEX($B:$B,IFERROR(MATCH($B136-Annex!$B$9/60,$B:$B),2)))))/Annex!$B$8)/1000,IF(Data!$B$2="",0,"-"))</f>
        <v>-0.26572379651497668</v>
      </c>
      <c r="T136" s="20">
        <v>66.073999999999998</v>
      </c>
      <c r="U136" s="20">
        <v>60.134999999999998</v>
      </c>
      <c r="V136" s="20">
        <v>94.656000000000006</v>
      </c>
      <c r="W136" s="20">
        <v>933.6</v>
      </c>
      <c r="X136" s="20">
        <v>876.33600000000001</v>
      </c>
      <c r="Y136" s="20">
        <v>750.60400000000004</v>
      </c>
      <c r="Z136" s="20">
        <v>598.06500000000005</v>
      </c>
      <c r="AA136" s="20">
        <v>484.64800000000002</v>
      </c>
      <c r="AB136" s="20">
        <v>405.19900000000001</v>
      </c>
      <c r="AC136" s="20">
        <v>366.49099999999999</v>
      </c>
      <c r="AD136" s="20">
        <v>829.58600000000001</v>
      </c>
      <c r="AE136" s="20">
        <v>265.78800000000001</v>
      </c>
      <c r="AF136" s="20">
        <v>85.509</v>
      </c>
      <c r="AG136" s="20">
        <v>118.03100000000001</v>
      </c>
      <c r="AH136" s="20">
        <v>438.69099999999997</v>
      </c>
      <c r="AI136" s="20">
        <v>75.236000000000004</v>
      </c>
    </row>
    <row r="137" spans="1:35" x14ac:dyDescent="0.3">
      <c r="A137" s="5">
        <v>136</v>
      </c>
      <c r="B137" s="19">
        <v>12.404166661435738</v>
      </c>
      <c r="C137" s="20">
        <v>438.11022000000003</v>
      </c>
      <c r="D137" s="20">
        <v>422.55171000000001</v>
      </c>
      <c r="E137" s="20">
        <v>759.22330799999997</v>
      </c>
      <c r="F137" s="49">
        <f>IFERROR(SUM(C137:E137),IF(Data!$B$2="",0,"-"))</f>
        <v>1619.8852379999998</v>
      </c>
      <c r="G137" s="50">
        <f>IFERROR(F137-Annex!$B$10,IF(Data!$B$2="",0,"-"))</f>
        <v>313.72723799999994</v>
      </c>
      <c r="H137" s="50">
        <f>IFERROR(-14000*(G137-INDEX(G:G,IFERROR(MATCH($B137-Annex!$B$11/60,$B:$B),2)))/(60*($B137-INDEX($B:$B,IFERROR(MATCH($B137-Annex!$B$11/60,$B:$B),2)))),IF(Data!$B$2="",0,"-"))</f>
        <v>1057.3900042465741</v>
      </c>
      <c r="I137" s="50">
        <f>IFERROR(AVERAGE(INDEX(K:K,IFERROR(MATCH($B137-Annex!$B$4/60,$B:$B),2)):K137),IF(Data!$B$2="",0,"-"))</f>
        <v>-3.9089167859003413</v>
      </c>
      <c r="J137" s="50">
        <f>IFERROR(AVERAGE(INDEX(L:L,IFERROR(MATCH($B137-Annex!$B$4/60,$B:$B),2)):L137),IF(Data!$B$2="",0,"-"))</f>
        <v>-2.5061987046446825</v>
      </c>
      <c r="K137" s="50">
        <f>IFERROR((5.670373*10^-8*(M137+273.15)^4+((Annex!$B$5+Annex!$B$6)*(M137-O137)+Annex!$B$7*(M137-INDEX(M:M,IFERROR(MATCH($B137-Annex!$B$9/60,$B:$B),2)))/(60*($B137-INDEX($B:$B,IFERROR(MATCH($B137-Annex!$B$9/60,$B:$B),2)))))/Annex!$B$8)/1000,IF(Data!$B$2="",0,"-"))</f>
        <v>-3.979916806796842</v>
      </c>
      <c r="L137" s="50">
        <f>IFERROR((5.670373*10^-8*(N137+273.15)^4+((Annex!$B$5+Annex!$B$6)*(N137-O137)+Annex!$B$7*(N137-INDEX(N:N,IFERROR(MATCH($B137-Annex!$B$9/60,$B:$B),2)))/(60*($B137-INDEX($B:$B,IFERROR(MATCH($B137-Annex!$B$9/60,$B:$B),2)))))/Annex!$B$8)/1000,IF(Data!$B$2="",0,"-"))</f>
        <v>-2.515553704515133</v>
      </c>
      <c r="M137" s="20">
        <v>47.466000000000001</v>
      </c>
      <c r="N137" s="20">
        <v>63.398000000000003</v>
      </c>
      <c r="O137" s="20">
        <v>147.10900000000001</v>
      </c>
      <c r="P137" s="50">
        <f>IFERROR(AVERAGE(INDEX(R:R,IFERROR(MATCH($B137-Annex!$B$4/60,$B:$B),2)):R137),IF(Data!$B$2="",0,"-"))</f>
        <v>0.55062296960576296</v>
      </c>
      <c r="Q137" s="50">
        <f>IFERROR(AVERAGE(INDEX(S:S,IFERROR(MATCH($B137-Annex!$B$4/60,$B:$B),2)):S137),IF(Data!$B$2="",0,"-"))</f>
        <v>-5.3421807571436631E-3</v>
      </c>
      <c r="R137" s="50">
        <f>IFERROR((5.670373*10^-8*(T137+273.15)^4+((Annex!$B$5+Annex!$B$6)*(T137-V137)+Annex!$B$7*(T137-INDEX(T:T,IFERROR(MATCH($B137-Annex!$B$9/60,$B:$B),2)))/(60*($B137-INDEX($B:$B,IFERROR(MATCH($B137-Annex!$B$9/60,$B:$B),2)))))/Annex!$B$8)/1000,IF(Data!$B$2="",0,"-"))</f>
        <v>0.55498207598877325</v>
      </c>
      <c r="S137" s="50">
        <f>IFERROR((5.670373*10^-8*(U137+273.15)^4+((Annex!$B$5+Annex!$B$6)*(U137-V137)+Annex!$B$7*(U137-INDEX(U:U,IFERROR(MATCH($B137-Annex!$B$9/60,$B:$B),2)))/(60*($B137-INDEX($B:$B,IFERROR(MATCH($B137-Annex!$B$9/60,$B:$B),2)))))/Annex!$B$8)/1000,IF(Data!$B$2="",0,"-"))</f>
        <v>-0.23679365225211962</v>
      </c>
      <c r="T137" s="20">
        <v>67.314999999999998</v>
      </c>
      <c r="U137" s="20">
        <v>61.005000000000003</v>
      </c>
      <c r="V137" s="20">
        <v>94.602000000000004</v>
      </c>
      <c r="W137" s="20">
        <v>934.88300000000004</v>
      </c>
      <c r="X137" s="20">
        <v>888.30899999999997</v>
      </c>
      <c r="Y137" s="20">
        <v>790.14</v>
      </c>
      <c r="Z137" s="20">
        <v>665.37800000000004</v>
      </c>
      <c r="AA137" s="20">
        <v>518.44799999999998</v>
      </c>
      <c r="AB137" s="20">
        <v>452.18299999999999</v>
      </c>
      <c r="AC137" s="20">
        <v>411.66199999999998</v>
      </c>
      <c r="AD137" s="20">
        <v>831.30700000000002</v>
      </c>
      <c r="AE137" s="20">
        <v>290.67899999999997</v>
      </c>
      <c r="AF137" s="20">
        <v>86.929000000000002</v>
      </c>
      <c r="AG137" s="20">
        <v>-3.464</v>
      </c>
      <c r="AH137" s="20">
        <v>569.78800000000001</v>
      </c>
      <c r="AI137" s="20">
        <v>70.894999999999996</v>
      </c>
    </row>
    <row r="138" spans="1:35" x14ac:dyDescent="0.3">
      <c r="A138" s="5">
        <v>137</v>
      </c>
      <c r="B138" s="19">
        <v>12.500833327649161</v>
      </c>
      <c r="C138" s="20">
        <v>438.01606800000002</v>
      </c>
      <c r="D138" s="20">
        <v>422.49449399999997</v>
      </c>
      <c r="E138" s="20">
        <v>758.99681699999996</v>
      </c>
      <c r="F138" s="49">
        <f>IFERROR(SUM(C138:E138),IF(Data!$B$2="",0,"-"))</f>
        <v>1619.5073789999999</v>
      </c>
      <c r="G138" s="50">
        <f>IFERROR(F138-Annex!$B$10,IF(Data!$B$2="",0,"-"))</f>
        <v>313.349379</v>
      </c>
      <c r="H138" s="50">
        <f>IFERROR(-14000*(G138-INDEX(G:G,IFERROR(MATCH($B138-Annex!$B$11/60,$B:$B),2)))/(60*($B138-INDEX($B:$B,IFERROR(MATCH($B138-Annex!$B$11/60,$B:$B),2)))),IF(Data!$B$2="",0,"-"))</f>
        <v>970.36921082254446</v>
      </c>
      <c r="I138" s="50">
        <f>IFERROR(AVERAGE(INDEX(K:K,IFERROR(MATCH($B138-Annex!$B$4/60,$B:$B),2)):K138),IF(Data!$B$2="",0,"-"))</f>
        <v>-3.9371750210772514</v>
      </c>
      <c r="J138" s="50">
        <f>IFERROR(AVERAGE(INDEX(L:L,IFERROR(MATCH($B138-Annex!$B$4/60,$B:$B),2)):L138),IF(Data!$B$2="",0,"-"))</f>
        <v>-2.5043619896823017</v>
      </c>
      <c r="K138" s="50">
        <f>IFERROR((5.670373*10^-8*(M138+273.15)^4+((Annex!$B$5+Annex!$B$6)*(M138-O138)+Annex!$B$7*(M138-INDEX(M:M,IFERROR(MATCH($B138-Annex!$B$9/60,$B:$B),2)))/(60*($B138-INDEX($B:$B,IFERROR(MATCH($B138-Annex!$B$9/60,$B:$B),2)))))/Annex!$B$8)/1000,IF(Data!$B$2="",0,"-"))</f>
        <v>-4.07626527411563</v>
      </c>
      <c r="L138" s="50">
        <f>IFERROR((5.670373*10^-8*(N138+273.15)^4+((Annex!$B$5+Annex!$B$6)*(N138-O138)+Annex!$B$7*(N138-INDEX(N:N,IFERROR(MATCH($B138-Annex!$B$9/60,$B:$B),2)))/(60*($B138-INDEX($B:$B,IFERROR(MATCH($B138-Annex!$B$9/60,$B:$B),2)))))/Annex!$B$8)/1000,IF(Data!$B$2="",0,"-"))</f>
        <v>-2.5639757917940238</v>
      </c>
      <c r="M138" s="20">
        <v>48.378</v>
      </c>
      <c r="N138" s="20">
        <v>65.135000000000005</v>
      </c>
      <c r="O138" s="20">
        <v>150.12200000000001</v>
      </c>
      <c r="P138" s="50">
        <f>IFERROR(AVERAGE(INDEX(R:R,IFERROR(MATCH($B138-Annex!$B$4/60,$B:$B),2)):R138),IF(Data!$B$2="",0,"-"))</f>
        <v>0.61942719953031256</v>
      </c>
      <c r="Q138" s="50">
        <f>IFERROR(AVERAGE(INDEX(S:S,IFERROR(MATCH($B138-Annex!$B$4/60,$B:$B),2)):S138),IF(Data!$B$2="",0,"-"))</f>
        <v>1.5864104772678172E-2</v>
      </c>
      <c r="R138" s="50">
        <f>IFERROR((5.670373*10^-8*(T138+273.15)^4+((Annex!$B$5+Annex!$B$6)*(T138-V138)+Annex!$B$7*(T138-INDEX(T:T,IFERROR(MATCH($B138-Annex!$B$9/60,$B:$B),2)))/(60*($B138-INDEX($B:$B,IFERROR(MATCH($B138-Annex!$B$9/60,$B:$B),2)))))/Annex!$B$8)/1000,IF(Data!$B$2="",0,"-"))</f>
        <v>0.79891322328305925</v>
      </c>
      <c r="S138" s="50">
        <f>IFERROR((5.670373*10^-8*(U138+273.15)^4+((Annex!$B$5+Annex!$B$6)*(U138-V138)+Annex!$B$7*(U138-INDEX(U:U,IFERROR(MATCH($B138-Annex!$B$9/60,$B:$B),2)))/(60*($B138-INDEX($B:$B,IFERROR(MATCH($B138-Annex!$B$9/60,$B:$B),2)))))/Annex!$B$8)/1000,IF(Data!$B$2="",0,"-"))</f>
        <v>8.2947834526764838E-2</v>
      </c>
      <c r="T138" s="20">
        <v>68.644000000000005</v>
      </c>
      <c r="U138" s="20">
        <v>62.103999999999999</v>
      </c>
      <c r="V138" s="20">
        <v>90.286000000000001</v>
      </c>
      <c r="W138" s="20">
        <v>931.13199999999995</v>
      </c>
      <c r="X138" s="20">
        <v>875.64099999999996</v>
      </c>
      <c r="Y138" s="20">
        <v>768.22400000000005</v>
      </c>
      <c r="Z138" s="20">
        <v>621.94899999999996</v>
      </c>
      <c r="AA138" s="20">
        <v>512.05700000000002</v>
      </c>
      <c r="AB138" s="20">
        <v>407.96899999999999</v>
      </c>
      <c r="AC138" s="20">
        <v>398.51400000000001</v>
      </c>
      <c r="AD138" s="20">
        <v>834.697</v>
      </c>
      <c r="AE138" s="20">
        <v>287.30500000000001</v>
      </c>
      <c r="AF138" s="20">
        <v>89.007000000000005</v>
      </c>
      <c r="AG138" s="20">
        <v>242.327</v>
      </c>
      <c r="AH138" s="20">
        <v>337.18299999999999</v>
      </c>
      <c r="AI138" s="20">
        <v>188.84800000000001</v>
      </c>
    </row>
    <row r="139" spans="1:35" x14ac:dyDescent="0.3">
      <c r="A139" s="5">
        <v>138</v>
      </c>
      <c r="B139" s="19">
        <v>12.59716666652821</v>
      </c>
      <c r="C139" s="20">
        <v>437.79495300000002</v>
      </c>
      <c r="D139" s="20">
        <v>422.33544899999998</v>
      </c>
      <c r="E139" s="20">
        <v>758.82169299999998</v>
      </c>
      <c r="F139" s="49">
        <f>IFERROR(SUM(C139:E139),IF(Data!$B$2="",0,"-"))</f>
        <v>1618.9520950000001</v>
      </c>
      <c r="G139" s="50">
        <f>IFERROR(F139-Annex!$B$10,IF(Data!$B$2="",0,"-"))</f>
        <v>312.7940950000002</v>
      </c>
      <c r="H139" s="50">
        <f>IFERROR(-14000*(G139-INDEX(G:G,IFERROR(MATCH($B139-Annex!$B$11/60,$B:$B),2)))/(60*($B139-INDEX($B:$B,IFERROR(MATCH($B139-Annex!$B$11/60,$B:$B),2)))),IF(Data!$B$2="",0,"-"))</f>
        <v>1063.8930328393335</v>
      </c>
      <c r="I139" s="50">
        <f>IFERROR(AVERAGE(INDEX(K:K,IFERROR(MATCH($B139-Annex!$B$4/60,$B:$B),2)):K139),IF(Data!$B$2="",0,"-"))</f>
        <v>-3.9966715589753732</v>
      </c>
      <c r="J139" s="50">
        <f>IFERROR(AVERAGE(INDEX(L:L,IFERROR(MATCH($B139-Annex!$B$4/60,$B:$B),2)):L139),IF(Data!$B$2="",0,"-"))</f>
        <v>-2.5017171879981666</v>
      </c>
      <c r="K139" s="50">
        <f>IFERROR((5.670373*10^-8*(M139+273.15)^4+((Annex!$B$5+Annex!$B$6)*(M139-O139)+Annex!$B$7*(M139-INDEX(M:M,IFERROR(MATCH($B139-Annex!$B$9/60,$B:$B),2)))/(60*($B139-INDEX($B:$B,IFERROR(MATCH($B139-Annex!$B$9/60,$B:$B),2)))))/Annex!$B$8)/1000,IF(Data!$B$2="",0,"-"))</f>
        <v>-4.3231079138291486</v>
      </c>
      <c r="L139" s="50">
        <f>IFERROR((5.670373*10^-8*(N139+273.15)^4+((Annex!$B$5+Annex!$B$6)*(N139-O139)+Annex!$B$7*(N139-INDEX(N:N,IFERROR(MATCH($B139-Annex!$B$9/60,$B:$B),2)))/(60*($B139-INDEX($B:$B,IFERROR(MATCH($B139-Annex!$B$9/60,$B:$B),2)))))/Annex!$B$8)/1000,IF(Data!$B$2="",0,"-"))</f>
        <v>-2.6047600690606898</v>
      </c>
      <c r="M139" s="20">
        <v>49.393000000000001</v>
      </c>
      <c r="N139" s="20">
        <v>66.659000000000006</v>
      </c>
      <c r="O139" s="20">
        <v>152.69</v>
      </c>
      <c r="P139" s="50">
        <f>IFERROR(AVERAGE(INDEX(R:R,IFERROR(MATCH($B139-Annex!$B$4/60,$B:$B),2)):R139),IF(Data!$B$2="",0,"-"))</f>
        <v>0.66777625030142485</v>
      </c>
      <c r="Q139" s="50">
        <f>IFERROR(AVERAGE(INDEX(S:S,IFERROR(MATCH($B139-Annex!$B$4/60,$B:$B),2)):S139),IF(Data!$B$2="",0,"-"))</f>
        <v>2.7966087546207292E-2</v>
      </c>
      <c r="R139" s="50">
        <f>IFERROR((5.670373*10^-8*(T139+273.15)^4+((Annex!$B$5+Annex!$B$6)*(T139-V139)+Annex!$B$7*(T139-INDEX(T:T,IFERROR(MATCH($B139-Annex!$B$9/60,$B:$B),2)))/(60*($B139-INDEX($B:$B,IFERROR(MATCH($B139-Annex!$B$9/60,$B:$B),2)))))/Annex!$B$8)/1000,IF(Data!$B$2="",0,"-"))</f>
        <v>0.94039505866930628</v>
      </c>
      <c r="S139" s="50">
        <f>IFERROR((5.670373*10^-8*(U139+273.15)^4+((Annex!$B$5+Annex!$B$6)*(U139-V139)+Annex!$B$7*(U139-INDEX(U:U,IFERROR(MATCH($B139-Annex!$B$9/60,$B:$B),2)))/(60*($B139-INDEX($B:$B,IFERROR(MATCH($B139-Annex!$B$9/60,$B:$B),2)))))/Annex!$B$8)/1000,IF(Data!$B$2="",0,"-"))</f>
        <v>0.24466110597077664</v>
      </c>
      <c r="T139" s="20">
        <v>70.027000000000001</v>
      </c>
      <c r="U139" s="20">
        <v>63.167999999999999</v>
      </c>
      <c r="V139" s="20">
        <v>89.149000000000001</v>
      </c>
      <c r="W139" s="20">
        <v>927.38800000000003</v>
      </c>
      <c r="X139" s="20">
        <v>854.34900000000005</v>
      </c>
      <c r="Y139" s="20">
        <v>754.94600000000003</v>
      </c>
      <c r="Z139" s="20">
        <v>640.46600000000001</v>
      </c>
      <c r="AA139" s="20">
        <v>517.27099999999996</v>
      </c>
      <c r="AB139" s="20">
        <v>417.72300000000001</v>
      </c>
      <c r="AC139" s="20">
        <v>396.45499999999998</v>
      </c>
      <c r="AD139" s="20">
        <v>838.73900000000003</v>
      </c>
      <c r="AE139" s="20">
        <v>289.39299999999997</v>
      </c>
      <c r="AF139" s="20">
        <v>90.908000000000001</v>
      </c>
      <c r="AG139" s="20">
        <v>178.006</v>
      </c>
      <c r="AH139" s="20">
        <v>206.38399999999999</v>
      </c>
      <c r="AI139" s="20">
        <v>383.887</v>
      </c>
    </row>
    <row r="140" spans="1:35" x14ac:dyDescent="0.3">
      <c r="A140" s="5">
        <v>139</v>
      </c>
      <c r="B140" s="19">
        <v>12.69349999492988</v>
      </c>
      <c r="C140" s="20">
        <v>437.72013600000002</v>
      </c>
      <c r="D140" s="20">
        <v>422.04512499999998</v>
      </c>
      <c r="E140" s="20">
        <v>758.40321200000005</v>
      </c>
      <c r="F140" s="49">
        <f>IFERROR(SUM(C140:E140),IF(Data!$B$2="",0,"-"))</f>
        <v>1618.1684730000002</v>
      </c>
      <c r="G140" s="50">
        <f>IFERROR(F140-Annex!$B$10,IF(Data!$B$2="",0,"-"))</f>
        <v>312.01047300000027</v>
      </c>
      <c r="H140" s="50">
        <f>IFERROR(-14000*(G140-INDEX(G:G,IFERROR(MATCH($B140-Annex!$B$11/60,$B:$B),2)))/(60*($B140-INDEX($B:$B,IFERROR(MATCH($B140-Annex!$B$11/60,$B:$B),2)))),IF(Data!$B$2="",0,"-"))</f>
        <v>1085.8520797742174</v>
      </c>
      <c r="I140" s="50">
        <f>IFERROR(AVERAGE(INDEX(K:K,IFERROR(MATCH($B140-Annex!$B$4/60,$B:$B),2)):K140),IF(Data!$B$2="",0,"-"))</f>
        <v>-4.0440413517112992</v>
      </c>
      <c r="J140" s="50">
        <f>IFERROR(AVERAGE(INDEX(L:L,IFERROR(MATCH($B140-Annex!$B$4/60,$B:$B),2)):L140),IF(Data!$B$2="",0,"-"))</f>
        <v>-2.5245693753429168</v>
      </c>
      <c r="K140" s="50">
        <f>IFERROR((5.670373*10^-8*(M140+273.15)^4+((Annex!$B$5+Annex!$B$6)*(M140-O140)+Annex!$B$7*(M140-INDEX(M:M,IFERROR(MATCH($B140-Annex!$B$9/60,$B:$B),2)))/(60*($B140-INDEX($B:$B,IFERROR(MATCH($B140-Annex!$B$9/60,$B:$B),2)))))/Annex!$B$8)/1000,IF(Data!$B$2="",0,"-"))</f>
        <v>-4.21352737021002</v>
      </c>
      <c r="L140" s="50">
        <f>IFERROR((5.670373*10^-8*(N140+273.15)^4+((Annex!$B$5+Annex!$B$6)*(N140-O140)+Annex!$B$7*(N140-INDEX(N:N,IFERROR(MATCH($B140-Annex!$B$9/60,$B:$B),2)))/(60*($B140-INDEX($B:$B,IFERROR(MATCH($B140-Annex!$B$9/60,$B:$B),2)))))/Annex!$B$8)/1000,IF(Data!$B$2="",0,"-"))</f>
        <v>-2.6957652551369149</v>
      </c>
      <c r="M140" s="20">
        <v>50.658000000000001</v>
      </c>
      <c r="N140" s="20">
        <v>68.254000000000005</v>
      </c>
      <c r="O140" s="20">
        <v>155.05600000000001</v>
      </c>
      <c r="P140" s="50">
        <f>IFERROR(AVERAGE(INDEX(R:R,IFERROR(MATCH($B140-Annex!$B$4/60,$B:$B),2)):R140),IF(Data!$B$2="",0,"-"))</f>
        <v>0.68950771772797637</v>
      </c>
      <c r="Q140" s="50">
        <f>IFERROR(AVERAGE(INDEX(S:S,IFERROR(MATCH($B140-Annex!$B$4/60,$B:$B),2)):S140),IF(Data!$B$2="",0,"-"))</f>
        <v>7.9605757978272688E-3</v>
      </c>
      <c r="R140" s="50">
        <f>IFERROR((5.670373*10^-8*(T140+273.15)^4+((Annex!$B$5+Annex!$B$6)*(T140-V140)+Annex!$B$7*(T140-INDEX(T:T,IFERROR(MATCH($B140-Annex!$B$9/60,$B:$B),2)))/(60*($B140-INDEX($B:$B,IFERROR(MATCH($B140-Annex!$B$9/60,$B:$B),2)))))/Annex!$B$8)/1000,IF(Data!$B$2="",0,"-"))</f>
        <v>0.86872886536563088</v>
      </c>
      <c r="S140" s="50">
        <f>IFERROR((5.670373*10^-8*(U140+273.15)^4+((Annex!$B$5+Annex!$B$6)*(U140-V140)+Annex!$B$7*(U140-INDEX(U:U,IFERROR(MATCH($B140-Annex!$B$9/60,$B:$B),2)))/(60*($B140-INDEX($B:$B,IFERROR(MATCH($B140-Annex!$B$9/60,$B:$B),2)))))/Annex!$B$8)/1000,IF(Data!$B$2="",0,"-"))</f>
        <v>9.2431211151003487E-2</v>
      </c>
      <c r="T140" s="20">
        <v>71.533000000000001</v>
      </c>
      <c r="U140" s="20">
        <v>64.319999999999993</v>
      </c>
      <c r="V140" s="20">
        <v>93.643000000000001</v>
      </c>
      <c r="W140" s="20">
        <v>922.95799999999997</v>
      </c>
      <c r="X140" s="20">
        <v>876.53800000000001</v>
      </c>
      <c r="Y140" s="20">
        <v>771.93899999999996</v>
      </c>
      <c r="Z140" s="20">
        <v>650.60699999999997</v>
      </c>
      <c r="AA140" s="20">
        <v>539.18899999999996</v>
      </c>
      <c r="AB140" s="20">
        <v>450.43200000000002</v>
      </c>
      <c r="AC140" s="20">
        <v>390.673</v>
      </c>
      <c r="AD140" s="20">
        <v>844.58500000000004</v>
      </c>
      <c r="AE140" s="20">
        <v>314.529</v>
      </c>
      <c r="AF140" s="20">
        <v>92.915000000000006</v>
      </c>
      <c r="AG140" s="20">
        <v>145.52199999999999</v>
      </c>
      <c r="AH140" s="20">
        <v>280.00299999999999</v>
      </c>
      <c r="AI140" s="20">
        <v>440.13200000000001</v>
      </c>
    </row>
    <row r="141" spans="1:35" x14ac:dyDescent="0.3">
      <c r="A141" s="5">
        <v>140</v>
      </c>
      <c r="B141" s="19">
        <v>12.789666659664363</v>
      </c>
      <c r="C141" s="20">
        <v>437.56962600000003</v>
      </c>
      <c r="D141" s="20">
        <v>422.09814299999999</v>
      </c>
      <c r="E141" s="20">
        <v>758.35184600000002</v>
      </c>
      <c r="F141" s="49">
        <f>IFERROR(SUM(C141:E141),IF(Data!$B$2="",0,"-"))</f>
        <v>1618.0196150000002</v>
      </c>
      <c r="G141" s="50">
        <f>IFERROR(F141-Annex!$B$10,IF(Data!$B$2="",0,"-"))</f>
        <v>311.86161500000026</v>
      </c>
      <c r="H141" s="50">
        <f>IFERROR(-14000*(G141-INDEX(G:G,IFERROR(MATCH($B141-Annex!$B$11/60,$B:$B),2)))/(60*($B141-INDEX($B:$B,IFERROR(MATCH($B141-Annex!$B$11/60,$B:$B),2)))),IF(Data!$B$2="",0,"-"))</f>
        <v>1078.944486242438</v>
      </c>
      <c r="I141" s="50">
        <f>IFERROR(AVERAGE(INDEX(K:K,IFERROR(MATCH($B141-Annex!$B$4/60,$B:$B),2)):K141),IF(Data!$B$2="",0,"-"))</f>
        <v>-4.1293591993749184</v>
      </c>
      <c r="J141" s="50">
        <f>IFERROR(AVERAGE(INDEX(L:L,IFERROR(MATCH($B141-Annex!$B$4/60,$B:$B),2)):L141),IF(Data!$B$2="",0,"-"))</f>
        <v>-2.5834320488307889</v>
      </c>
      <c r="K141" s="50">
        <f>IFERROR((5.670373*10^-8*(M141+273.15)^4+((Annex!$B$5+Annex!$B$6)*(M141-O141)+Annex!$B$7*(M141-INDEX(M:M,IFERROR(MATCH($B141-Annex!$B$9/60,$B:$B),2)))/(60*($B141-INDEX($B:$B,IFERROR(MATCH($B141-Annex!$B$9/60,$B:$B),2)))))/Annex!$B$8)/1000,IF(Data!$B$2="",0,"-"))</f>
        <v>-4.4417589587203352</v>
      </c>
      <c r="L141" s="50">
        <f>IFERROR((5.670373*10^-8*(N141+273.15)^4+((Annex!$B$5+Annex!$B$6)*(N141-O141)+Annex!$B$7*(N141-INDEX(N:N,IFERROR(MATCH($B141-Annex!$B$9/60,$B:$B),2)))/(60*($B141-INDEX($B:$B,IFERROR(MATCH($B141-Annex!$B$9/60,$B:$B),2)))))/Annex!$B$8)/1000,IF(Data!$B$2="",0,"-"))</f>
        <v>-2.824047919725146</v>
      </c>
      <c r="M141" s="20">
        <v>51.673000000000002</v>
      </c>
      <c r="N141" s="20">
        <v>69.903000000000006</v>
      </c>
      <c r="O141" s="20">
        <v>160.28399999999999</v>
      </c>
      <c r="P141" s="50">
        <f>IFERROR(AVERAGE(INDEX(R:R,IFERROR(MATCH($B141-Annex!$B$4/60,$B:$B),2)):R141),IF(Data!$B$2="",0,"-"))</f>
        <v>0.65335852100416669</v>
      </c>
      <c r="Q141" s="50">
        <f>IFERROR(AVERAGE(INDEX(S:S,IFERROR(MATCH($B141-Annex!$B$4/60,$B:$B),2)):S141),IF(Data!$B$2="",0,"-"))</f>
        <v>-6.4968218390074245E-2</v>
      </c>
      <c r="R141" s="50">
        <f>IFERROR((5.670373*10^-8*(T141+273.15)^4+((Annex!$B$5+Annex!$B$6)*(T141-V141)+Annex!$B$7*(T141-INDEX(T:T,IFERROR(MATCH($B141-Annex!$B$9/60,$B:$B),2)))/(60*($B141-INDEX($B:$B,IFERROR(MATCH($B141-Annex!$B$9/60,$B:$B),2)))))/Annex!$B$8)/1000,IF(Data!$B$2="",0,"-"))</f>
        <v>0.50612414640135561</v>
      </c>
      <c r="S141" s="50">
        <f>IFERROR((5.670373*10^-8*(U141+273.15)^4+((Annex!$B$5+Annex!$B$6)*(U141-V141)+Annex!$B$7*(U141-INDEX(U:U,IFERROR(MATCH($B141-Annex!$B$9/60,$B:$B),2)))/(60*($B141-INDEX($B:$B,IFERROR(MATCH($B141-Annex!$B$9/60,$B:$B),2)))))/Annex!$B$8)/1000,IF(Data!$B$2="",0,"-"))</f>
        <v>-0.29258002345138767</v>
      </c>
      <c r="T141" s="20">
        <v>73.040000000000006</v>
      </c>
      <c r="U141" s="20">
        <v>65.507000000000005</v>
      </c>
      <c r="V141" s="20">
        <v>102.869</v>
      </c>
      <c r="W141" s="20">
        <v>929.68600000000004</v>
      </c>
      <c r="X141" s="20">
        <v>898.25400000000002</v>
      </c>
      <c r="Y141" s="20">
        <v>770.63499999999999</v>
      </c>
      <c r="Z141" s="20">
        <v>619.74300000000005</v>
      </c>
      <c r="AA141" s="20">
        <v>494.88099999999997</v>
      </c>
      <c r="AB141" s="20">
        <v>423.077</v>
      </c>
      <c r="AC141" s="20">
        <v>405.12900000000002</v>
      </c>
      <c r="AD141" s="20">
        <v>853.93</v>
      </c>
      <c r="AE141" s="20">
        <v>322.09699999999998</v>
      </c>
      <c r="AF141" s="20">
        <v>95.49</v>
      </c>
      <c r="AG141" s="20">
        <v>370.13799999999998</v>
      </c>
      <c r="AH141" s="20">
        <v>111.35599999999999</v>
      </c>
      <c r="AI141" s="20">
        <v>442.42200000000003</v>
      </c>
    </row>
    <row r="142" spans="1:35" x14ac:dyDescent="0.3">
      <c r="A142" s="5">
        <v>141</v>
      </c>
      <c r="B142" s="19">
        <v>12.880166665418074</v>
      </c>
      <c r="C142" s="20">
        <v>437.47546299999999</v>
      </c>
      <c r="D142" s="20">
        <v>421.897019</v>
      </c>
      <c r="E142" s="20">
        <v>758.16577600000005</v>
      </c>
      <c r="F142" s="49">
        <f>IFERROR(SUM(C142:E142),IF(Data!$B$2="",0,"-"))</f>
        <v>1617.538258</v>
      </c>
      <c r="G142" s="50">
        <f>IFERROR(F142-Annex!$B$10,IF(Data!$B$2="",0,"-"))</f>
        <v>311.38025800000014</v>
      </c>
      <c r="H142" s="50">
        <f>IFERROR(-14000*(G142-INDEX(G:G,IFERROR(MATCH($B142-Annex!$B$11/60,$B:$B),2)))/(60*($B142-INDEX($B:$B,IFERROR(MATCH($B142-Annex!$B$11/60,$B:$B),2)))),IF(Data!$B$2="",0,"-"))</f>
        <v>1042.1639485320795</v>
      </c>
      <c r="I142" s="50">
        <f>IFERROR(AVERAGE(INDEX(K:K,IFERROR(MATCH($B142-Annex!$B$4/60,$B:$B),2)):K142),IF(Data!$B$2="",0,"-"))</f>
        <v>-4.2282326829593897</v>
      </c>
      <c r="J142" s="50">
        <f>IFERROR(AVERAGE(INDEX(L:L,IFERROR(MATCH($B142-Annex!$B$4/60,$B:$B),2)):L142),IF(Data!$B$2="",0,"-"))</f>
        <v>-2.6448843473741852</v>
      </c>
      <c r="K142" s="50">
        <f>IFERROR((5.670373*10^-8*(M142+273.15)^4+((Annex!$B$5+Annex!$B$6)*(M142-O142)+Annex!$B$7*(M142-INDEX(M:M,IFERROR(MATCH($B142-Annex!$B$9/60,$B:$B),2)))/(60*($B142-INDEX($B:$B,IFERROR(MATCH($B142-Annex!$B$9/60,$B:$B),2)))))/Annex!$B$8)/1000,IF(Data!$B$2="",0,"-"))</f>
        <v>-4.5336088655330151</v>
      </c>
      <c r="L142" s="50">
        <f>IFERROR((5.670373*10^-8*(N142+273.15)^4+((Annex!$B$5+Annex!$B$6)*(N142-O142)+Annex!$B$7*(N142-INDEX(N:N,IFERROR(MATCH($B142-Annex!$B$9/60,$B:$B),2)))/(60*($B142-INDEX($B:$B,IFERROR(MATCH($B142-Annex!$B$9/60,$B:$B),2)))))/Annex!$B$8)/1000,IF(Data!$B$2="",0,"-"))</f>
        <v>-2.8600998092797592</v>
      </c>
      <c r="M142" s="20">
        <v>52.956000000000003</v>
      </c>
      <c r="N142" s="20">
        <v>71.551000000000002</v>
      </c>
      <c r="O142" s="20">
        <v>164.10400000000001</v>
      </c>
      <c r="P142" s="50">
        <f>IFERROR(AVERAGE(INDEX(R:R,IFERROR(MATCH($B142-Annex!$B$4/60,$B:$B),2)):R142),IF(Data!$B$2="",0,"-"))</f>
        <v>0.69432533302323629</v>
      </c>
      <c r="Q142" s="50">
        <f>IFERROR(AVERAGE(INDEX(S:S,IFERROR(MATCH($B142-Annex!$B$4/60,$B:$B),2)):S142),IF(Data!$B$2="",0,"-"))</f>
        <v>-6.6634258295993648E-2</v>
      </c>
      <c r="R142" s="50">
        <f>IFERROR((5.670373*10^-8*(T142+273.15)^4+((Annex!$B$5+Annex!$B$6)*(T142-V142)+Annex!$B$7*(T142-INDEX(T:T,IFERROR(MATCH($B142-Annex!$B$9/60,$B:$B),2)))/(60*($B142-INDEX($B:$B,IFERROR(MATCH($B142-Annex!$B$9/60,$B:$B),2)))))/Annex!$B$8)/1000,IF(Data!$B$2="",0,"-"))</f>
        <v>0.77830170628232409</v>
      </c>
      <c r="S142" s="50">
        <f>IFERROR((5.670373*10^-8*(U142+273.15)^4+((Annex!$B$5+Annex!$B$6)*(U142-V142)+Annex!$B$7*(U142-INDEX(U:U,IFERROR(MATCH($B142-Annex!$B$9/60,$B:$B),2)))/(60*($B142-INDEX($B:$B,IFERROR(MATCH($B142-Annex!$B$9/60,$B:$B),2)))))/Annex!$B$8)/1000,IF(Data!$B$2="",0,"-"))</f>
        <v>-9.1382487502016607E-2</v>
      </c>
      <c r="T142" s="20">
        <v>74.634</v>
      </c>
      <c r="U142" s="20">
        <v>66.677000000000007</v>
      </c>
      <c r="V142" s="20">
        <v>101.387</v>
      </c>
      <c r="W142" s="20">
        <v>935.572</v>
      </c>
      <c r="X142" s="20">
        <v>886.93200000000002</v>
      </c>
      <c r="Y142" s="20">
        <v>773.36800000000005</v>
      </c>
      <c r="Z142" s="20">
        <v>624.72699999999998</v>
      </c>
      <c r="AA142" s="20">
        <v>470.93299999999999</v>
      </c>
      <c r="AB142" s="20">
        <v>406.88900000000001</v>
      </c>
      <c r="AC142" s="20">
        <v>386.47500000000002</v>
      </c>
      <c r="AD142" s="20">
        <v>861.97199999999998</v>
      </c>
      <c r="AE142" s="20">
        <v>395.02300000000002</v>
      </c>
      <c r="AF142" s="20">
        <v>98.066000000000003</v>
      </c>
      <c r="AG142" s="20">
        <v>204.19499999999999</v>
      </c>
      <c r="AH142" s="20">
        <v>172.517</v>
      </c>
      <c r="AI142" s="20">
        <v>486.98500000000001</v>
      </c>
    </row>
    <row r="143" spans="1:35" x14ac:dyDescent="0.3">
      <c r="A143" s="5">
        <v>142</v>
      </c>
      <c r="B143" s="19">
        <v>12.964833327569067</v>
      </c>
      <c r="C143" s="20">
        <v>437.18962599999998</v>
      </c>
      <c r="D143" s="20">
        <v>421.75480099999999</v>
      </c>
      <c r="E143" s="20">
        <v>757.79614300000003</v>
      </c>
      <c r="F143" s="49">
        <f>IFERROR(SUM(C143:E143),IF(Data!$B$2="",0,"-"))</f>
        <v>1616.7405699999999</v>
      </c>
      <c r="G143" s="50">
        <f>IFERROR(F143-Annex!$B$10,IF(Data!$B$2="",0,"-"))</f>
        <v>310.58257000000003</v>
      </c>
      <c r="H143" s="50">
        <f>IFERROR(-14000*(G143-INDEX(G:G,IFERROR(MATCH($B143-Annex!$B$11/60,$B:$B),2)))/(60*($B143-INDEX($B:$B,IFERROR(MATCH($B143-Annex!$B$11/60,$B:$B),2)))),IF(Data!$B$2="",0,"-"))</f>
        <v>1132.0681187367877</v>
      </c>
      <c r="I143" s="50">
        <f>IFERROR(AVERAGE(INDEX(K:K,IFERROR(MATCH($B143-Annex!$B$4/60,$B:$B),2)):K143),IF(Data!$B$2="",0,"-"))</f>
        <v>-4.2990095723396093</v>
      </c>
      <c r="J143" s="50">
        <f>IFERROR(AVERAGE(INDEX(L:L,IFERROR(MATCH($B143-Annex!$B$4/60,$B:$B),2)):L143),IF(Data!$B$2="",0,"-"))</f>
        <v>-2.7032037874118648</v>
      </c>
      <c r="K143" s="50">
        <f>IFERROR((5.670373*10^-8*(M143+273.15)^4+((Annex!$B$5+Annex!$B$6)*(M143-O143)+Annex!$B$7*(M143-INDEX(M:M,IFERROR(MATCH($B143-Annex!$B$9/60,$B:$B),2)))/(60*($B143-INDEX($B:$B,IFERROR(MATCH($B143-Annex!$B$9/60,$B:$B),2)))))/Annex!$B$8)/1000,IF(Data!$B$2="",0,"-"))</f>
        <v>-4.5248818171722762</v>
      </c>
      <c r="L143" s="50">
        <f>IFERROR((5.670373*10^-8*(N143+273.15)^4+((Annex!$B$5+Annex!$B$6)*(N143-O143)+Annex!$B$7*(N143-INDEX(N:N,IFERROR(MATCH($B143-Annex!$B$9/60,$B:$B),2)))/(60*($B143-INDEX($B:$B,IFERROR(MATCH($B143-Annex!$B$9/60,$B:$B),2)))))/Annex!$B$8)/1000,IF(Data!$B$2="",0,"-"))</f>
        <v>-2.8582239623713854</v>
      </c>
      <c r="M143" s="20">
        <v>54.078000000000003</v>
      </c>
      <c r="N143" s="20">
        <v>73.164000000000001</v>
      </c>
      <c r="O143" s="20">
        <v>167.43600000000001</v>
      </c>
      <c r="P143" s="50">
        <f>IFERROR(AVERAGE(INDEX(R:R,IFERROR(MATCH($B143-Annex!$B$4/60,$B:$B),2)):R143),IF(Data!$B$2="",0,"-"))</f>
        <v>0.76283526062399909</v>
      </c>
      <c r="Q143" s="50">
        <f>IFERROR(AVERAGE(INDEX(S:S,IFERROR(MATCH($B143-Annex!$B$4/60,$B:$B),2)):S143),IF(Data!$B$2="",0,"-"))</f>
        <v>-3.7394452369355104E-2</v>
      </c>
      <c r="R143" s="50">
        <f>IFERROR((5.670373*10^-8*(T143+273.15)^4+((Annex!$B$5+Annex!$B$6)*(T143-V143)+Annex!$B$7*(T143-INDEX(T:T,IFERROR(MATCH($B143-Annex!$B$9/60,$B:$B),2)))/(60*($B143-INDEX($B:$B,IFERROR(MATCH($B143-Annex!$B$9/60,$B:$B),2)))))/Annex!$B$8)/1000,IF(Data!$B$2="",0,"-"))</f>
        <v>0.89240174837754449</v>
      </c>
      <c r="S143" s="50">
        <f>IFERROR((5.670373*10^-8*(U143+273.15)^4+((Annex!$B$5+Annex!$B$6)*(U143-V143)+Annex!$B$7*(U143-INDEX(U:U,IFERROR(MATCH($B143-Annex!$B$9/60,$B:$B),2)))/(60*($B143-INDEX($B:$B,IFERROR(MATCH($B143-Annex!$B$9/60,$B:$B),2)))))/Annex!$B$8)/1000,IF(Data!$B$2="",0,"-"))</f>
        <v>-6.104515502850677E-2</v>
      </c>
      <c r="T143" s="20">
        <v>76.209999999999994</v>
      </c>
      <c r="U143" s="20">
        <v>67.864000000000004</v>
      </c>
      <c r="V143" s="20">
        <v>103.51300000000001</v>
      </c>
      <c r="W143" s="20">
        <v>931.87400000000002</v>
      </c>
      <c r="X143" s="20">
        <v>879.79399999999998</v>
      </c>
      <c r="Y143" s="20">
        <v>796.31899999999996</v>
      </c>
      <c r="Z143" s="20">
        <v>703.654</v>
      </c>
      <c r="AA143" s="20">
        <v>536.55999999999995</v>
      </c>
      <c r="AB143" s="20">
        <v>463.53500000000003</v>
      </c>
      <c r="AC143" s="20">
        <v>409.57100000000003</v>
      </c>
      <c r="AD143" s="20">
        <v>867.298</v>
      </c>
      <c r="AE143" s="20">
        <v>476.16500000000002</v>
      </c>
      <c r="AF143" s="20">
        <v>100.654</v>
      </c>
      <c r="AG143" s="20">
        <v>162.65100000000001</v>
      </c>
      <c r="AH143" s="20">
        <v>185.547</v>
      </c>
      <c r="AI143" s="20">
        <v>486.01600000000002</v>
      </c>
    </row>
    <row r="144" spans="1:35" x14ac:dyDescent="0.3">
      <c r="A144" s="5">
        <v>143</v>
      </c>
      <c r="B144" s="19">
        <v>13.050333329010755</v>
      </c>
      <c r="C144" s="20">
        <v>437.00802700000003</v>
      </c>
      <c r="D144" s="20">
        <v>421.62521400000003</v>
      </c>
      <c r="E144" s="20">
        <v>757.84750899999995</v>
      </c>
      <c r="F144" s="49">
        <f>IFERROR(SUM(C144:E144),IF(Data!$B$2="",0,"-"))</f>
        <v>1616.4807499999999</v>
      </c>
      <c r="G144" s="50">
        <f>IFERROR(F144-Annex!$B$10,IF(Data!$B$2="",0,"-"))</f>
        <v>310.32275000000004</v>
      </c>
      <c r="H144" s="50">
        <f>IFERROR(-14000*(G144-INDEX(G:G,IFERROR(MATCH($B144-Annex!$B$11/60,$B:$B),2)))/(60*($B144-INDEX($B:$B,IFERROR(MATCH($B144-Annex!$B$11/60,$B:$B),2)))),IF(Data!$B$2="",0,"-"))</f>
        <v>1178.7609313299786</v>
      </c>
      <c r="I144" s="50">
        <f>IFERROR(AVERAGE(INDEX(K:K,IFERROR(MATCH($B144-Annex!$B$4/60,$B:$B),2)):K144),IF(Data!$B$2="",0,"-"))</f>
        <v>-4.4249138174320795</v>
      </c>
      <c r="J144" s="50">
        <f>IFERROR(AVERAGE(INDEX(L:L,IFERROR(MATCH($B144-Annex!$B$4/60,$B:$B),2)):L144),IF(Data!$B$2="",0,"-"))</f>
        <v>-2.7683230941984154</v>
      </c>
      <c r="K144" s="50">
        <f>IFERROR((5.670373*10^-8*(M144+273.15)^4+((Annex!$B$5+Annex!$B$6)*(M144-O144)+Annex!$B$7*(M144-INDEX(M:M,IFERROR(MATCH($B144-Annex!$B$9/60,$B:$B),2)))/(60*($B144-INDEX($B:$B,IFERROR(MATCH($B144-Annex!$B$9/60,$B:$B),2)))))/Annex!$B$8)/1000,IF(Data!$B$2="",0,"-"))</f>
        <v>-4.8612465224441301</v>
      </c>
      <c r="L144" s="50">
        <f>IFERROR((5.670373*10^-8*(N144+273.15)^4+((Annex!$B$5+Annex!$B$6)*(N144-O144)+Annex!$B$7*(N144-INDEX(N:N,IFERROR(MATCH($B144-Annex!$B$9/60,$B:$B),2)))/(60*($B144-INDEX($B:$B,IFERROR(MATCH($B144-Annex!$B$9/60,$B:$B),2)))))/Annex!$B$8)/1000,IF(Data!$B$2="",0,"-"))</f>
        <v>-2.9713888520209859</v>
      </c>
      <c r="M144" s="20">
        <v>55.164999999999999</v>
      </c>
      <c r="N144" s="20">
        <v>74.935000000000002</v>
      </c>
      <c r="O144" s="20">
        <v>173.49299999999999</v>
      </c>
      <c r="P144" s="50">
        <f>IFERROR(AVERAGE(INDEX(R:R,IFERROR(MATCH($B144-Annex!$B$4/60,$B:$B),2)):R144),IF(Data!$B$2="",0,"-"))</f>
        <v>0.7953058146492431</v>
      </c>
      <c r="Q144" s="50">
        <f>IFERROR(AVERAGE(INDEX(S:S,IFERROR(MATCH($B144-Annex!$B$4/60,$B:$B),2)):S144),IF(Data!$B$2="",0,"-"))</f>
        <v>-2.7968725014881873E-2</v>
      </c>
      <c r="R144" s="50">
        <f>IFERROR((5.670373*10^-8*(T144+273.15)^4+((Annex!$B$5+Annex!$B$6)*(T144-V144)+Annex!$B$7*(T144-INDEX(T:T,IFERROR(MATCH($B144-Annex!$B$9/60,$B:$B),2)))/(60*($B144-INDEX($B:$B,IFERROR(MATCH($B144-Annex!$B$9/60,$B:$B),2)))))/Annex!$B$8)/1000,IF(Data!$B$2="",0,"-"))</f>
        <v>0.78227595416548112</v>
      </c>
      <c r="S144" s="50">
        <f>IFERROR((5.670373*10^-8*(U144+273.15)^4+((Annex!$B$5+Annex!$B$6)*(U144-V144)+Annex!$B$7*(U144-INDEX(U:U,IFERROR(MATCH($B144-Annex!$B$9/60,$B:$B),2)))/(60*($B144-INDEX($B:$B,IFERROR(MATCH($B144-Annex!$B$9/60,$B:$B),2)))))/Annex!$B$8)/1000,IF(Data!$B$2="",0,"-"))</f>
        <v>-0.17081356077080703</v>
      </c>
      <c r="T144" s="20">
        <v>77.893000000000001</v>
      </c>
      <c r="U144" s="20">
        <v>69.194000000000003</v>
      </c>
      <c r="V144" s="20">
        <v>109.086</v>
      </c>
      <c r="W144" s="20">
        <v>914.65099999999995</v>
      </c>
      <c r="X144" s="20">
        <v>879.17200000000003</v>
      </c>
      <c r="Y144" s="20">
        <v>766.06299999999999</v>
      </c>
      <c r="Z144" s="20">
        <v>635.05499999999995</v>
      </c>
      <c r="AA144" s="20">
        <v>516.54399999999998</v>
      </c>
      <c r="AB144" s="20">
        <v>431.089</v>
      </c>
      <c r="AC144" s="20">
        <v>403</v>
      </c>
      <c r="AD144" s="20">
        <v>863.15800000000002</v>
      </c>
      <c r="AE144" s="20">
        <v>488.83699999999999</v>
      </c>
      <c r="AF144" s="20">
        <v>103.28</v>
      </c>
      <c r="AG144" s="20">
        <v>311.71199999999999</v>
      </c>
      <c r="AH144" s="20">
        <v>75.483999999999995</v>
      </c>
      <c r="AI144" s="20">
        <v>623.78899999999999</v>
      </c>
    </row>
    <row r="145" spans="1:35" x14ac:dyDescent="0.3">
      <c r="A145" s="5">
        <v>144</v>
      </c>
      <c r="B145" s="19">
        <v>13.146666667889804</v>
      </c>
      <c r="C145" s="20">
        <v>436.91302999999999</v>
      </c>
      <c r="D145" s="20">
        <v>421.49310000000003</v>
      </c>
      <c r="E145" s="20">
        <v>757.44756700000005</v>
      </c>
      <c r="F145" s="49">
        <f>IFERROR(SUM(C145:E145),IF(Data!$B$2="",0,"-"))</f>
        <v>1615.853697</v>
      </c>
      <c r="G145" s="50">
        <f>IFERROR(F145-Annex!$B$10,IF(Data!$B$2="",0,"-"))</f>
        <v>309.69569700000011</v>
      </c>
      <c r="H145" s="50">
        <f>IFERROR(-14000*(G145-INDEX(G:G,IFERROR(MATCH($B145-Annex!$B$11/60,$B:$B),2)))/(60*($B145-INDEX($B:$B,IFERROR(MATCH($B145-Annex!$B$11/60,$B:$B),2)))),IF(Data!$B$2="",0,"-"))</f>
        <v>1240.9650403468193</v>
      </c>
      <c r="I145" s="50">
        <f>IFERROR(AVERAGE(INDEX(K:K,IFERROR(MATCH($B145-Annex!$B$4/60,$B:$B),2)):K145),IF(Data!$B$2="",0,"-"))</f>
        <v>-4.5995265072701113</v>
      </c>
      <c r="J145" s="50">
        <f>IFERROR(AVERAGE(INDEX(L:L,IFERROR(MATCH($B145-Annex!$B$4/60,$B:$B),2)):L145),IF(Data!$B$2="",0,"-"))</f>
        <v>-2.8745777713637755</v>
      </c>
      <c r="K145" s="50">
        <f>IFERROR((5.670373*10^-8*(M145+273.15)^4+((Annex!$B$5+Annex!$B$6)*(M145-O145)+Annex!$B$7*(M145-INDEX(M:M,IFERROR(MATCH($B145-Annex!$B$9/60,$B:$B),2)))/(60*($B145-INDEX($B:$B,IFERROR(MATCH($B145-Annex!$B$9/60,$B:$B),2)))))/Annex!$B$8)/1000,IF(Data!$B$2="",0,"-"))</f>
        <v>-5.2985541029818535</v>
      </c>
      <c r="L145" s="50">
        <f>IFERROR((5.670373*10^-8*(N145+273.15)^4+((Annex!$B$5+Annex!$B$6)*(N145-O145)+Annex!$B$7*(N145-INDEX(N:N,IFERROR(MATCH($B145-Annex!$B$9/60,$B:$B),2)))/(60*($B145-INDEX($B:$B,IFERROR(MATCH($B145-Annex!$B$9/60,$B:$B),2)))))/Annex!$B$8)/1000,IF(Data!$B$2="",0,"-"))</f>
        <v>-3.3077585319515506</v>
      </c>
      <c r="M145" s="20">
        <v>56.625</v>
      </c>
      <c r="N145" s="20">
        <v>77.078000000000003</v>
      </c>
      <c r="O145" s="20">
        <v>184.53299999999999</v>
      </c>
      <c r="P145" s="50">
        <f>IFERROR(AVERAGE(INDEX(R:R,IFERROR(MATCH($B145-Annex!$B$4/60,$B:$B),2)):R145),IF(Data!$B$2="",0,"-"))</f>
        <v>0.74585880800931048</v>
      </c>
      <c r="Q145" s="50">
        <f>IFERROR(AVERAGE(INDEX(S:S,IFERROR(MATCH($B145-Annex!$B$4/60,$B:$B),2)):S145),IF(Data!$B$2="",0,"-"))</f>
        <v>-0.11296536572197045</v>
      </c>
      <c r="R145" s="50">
        <f>IFERROR((5.670373*10^-8*(T145+273.15)^4+((Annex!$B$5+Annex!$B$6)*(T145-V145)+Annex!$B$7*(T145-INDEX(T:T,IFERROR(MATCH($B145-Annex!$B$9/60,$B:$B),2)))/(60*($B145-INDEX($B:$B,IFERROR(MATCH($B145-Annex!$B$9/60,$B:$B),2)))))/Annex!$B$8)/1000,IF(Data!$B$2="",0,"-"))</f>
        <v>0.45278417680353089</v>
      </c>
      <c r="S145" s="50">
        <f>IFERROR((5.670373*10^-8*(U145+273.15)^4+((Annex!$B$5+Annex!$B$6)*(U145-V145)+Annex!$B$7*(U145-INDEX(U:U,IFERROR(MATCH($B145-Annex!$B$9/60,$B:$B),2)))/(60*($B145-INDEX($B:$B,IFERROR(MATCH($B145-Annex!$B$9/60,$B:$B),2)))))/Annex!$B$8)/1000,IF(Data!$B$2="",0,"-"))</f>
        <v>-0.51202865042285517</v>
      </c>
      <c r="T145" s="20">
        <v>79.894000000000005</v>
      </c>
      <c r="U145" s="20">
        <v>70.789000000000001</v>
      </c>
      <c r="V145" s="20">
        <v>119.021</v>
      </c>
      <c r="W145" s="20">
        <v>911.62099999999998</v>
      </c>
      <c r="X145" s="20">
        <v>855.99</v>
      </c>
      <c r="Y145" s="20">
        <v>778.42600000000004</v>
      </c>
      <c r="Z145" s="20">
        <v>675.57799999999997</v>
      </c>
      <c r="AA145" s="20">
        <v>553.96900000000005</v>
      </c>
      <c r="AB145" s="20">
        <v>480.01</v>
      </c>
      <c r="AC145" s="20">
        <v>442.38799999999998</v>
      </c>
      <c r="AD145" s="20">
        <v>866.62300000000005</v>
      </c>
      <c r="AE145" s="20">
        <v>385.11099999999999</v>
      </c>
      <c r="AF145" s="20">
        <v>106.29900000000001</v>
      </c>
      <c r="AG145" s="20">
        <v>203.239</v>
      </c>
      <c r="AH145" s="20">
        <v>226.05699999999999</v>
      </c>
      <c r="AI145" s="20">
        <v>449.09699999999998</v>
      </c>
    </row>
    <row r="146" spans="1:35" x14ac:dyDescent="0.3">
      <c r="A146" s="5">
        <v>145</v>
      </c>
      <c r="B146" s="19">
        <v>13.239666660083458</v>
      </c>
      <c r="C146" s="20">
        <v>436.69191499999999</v>
      </c>
      <c r="D146" s="20">
        <v>421.25831099999999</v>
      </c>
      <c r="E146" s="20">
        <v>757.041743</v>
      </c>
      <c r="F146" s="49">
        <f>IFERROR(SUM(C146:E146),IF(Data!$B$2="",0,"-"))</f>
        <v>1614.9919689999999</v>
      </c>
      <c r="G146" s="50">
        <f>IFERROR(F146-Annex!$B$10,IF(Data!$B$2="",0,"-"))</f>
        <v>308.83396900000002</v>
      </c>
      <c r="H146" s="50">
        <f>IFERROR(-14000*(G146-INDEX(G:G,IFERROR(MATCH($B146-Annex!$B$11/60,$B:$B),2)))/(60*($B146-INDEX($B:$B,IFERROR(MATCH($B146-Annex!$B$11/60,$B:$B),2)))),IF(Data!$B$2="",0,"-"))</f>
        <v>1292.6409579438016</v>
      </c>
      <c r="I146" s="50">
        <f>IFERROR(AVERAGE(INDEX(K:K,IFERROR(MATCH($B146-Annex!$B$4/60,$B:$B),2)):K146),IF(Data!$B$2="",0,"-"))</f>
        <v>-4.8321964571620848</v>
      </c>
      <c r="J146" s="50">
        <f>IFERROR(AVERAGE(INDEX(L:L,IFERROR(MATCH($B146-Annex!$B$4/60,$B:$B),2)):L146),IF(Data!$B$2="",0,"-"))</f>
        <v>-3.0385820366478833</v>
      </c>
      <c r="K146" s="50">
        <f>IFERROR((5.670373*10^-8*(M146+273.15)^4+((Annex!$B$5+Annex!$B$6)*(M146-O146)+Annex!$B$7*(M146-INDEX(M:M,IFERROR(MATCH($B146-Annex!$B$9/60,$B:$B),2)))/(60*($B146-INDEX($B:$B,IFERROR(MATCH($B146-Annex!$B$9/60,$B:$B),2)))))/Annex!$B$8)/1000,IF(Data!$B$2="",0,"-"))</f>
        <v>-5.9517975630729634</v>
      </c>
      <c r="L146" s="50">
        <f>IFERROR((5.670373*10^-8*(N146+273.15)^4+((Annex!$B$5+Annex!$B$6)*(N146-O146)+Annex!$B$7*(N146-INDEX(N:N,IFERROR(MATCH($B146-Annex!$B$9/60,$B:$B),2)))/(60*($B146-INDEX($B:$B,IFERROR(MATCH($B146-Annex!$B$9/60,$B:$B),2)))))/Annex!$B$8)/1000,IF(Data!$B$2="",0,"-"))</f>
        <v>-3.7527899260494424</v>
      </c>
      <c r="M146" s="20">
        <v>57.872</v>
      </c>
      <c r="N146" s="20">
        <v>79.363</v>
      </c>
      <c r="O146" s="20">
        <v>198.02600000000001</v>
      </c>
      <c r="P146" s="50">
        <f>IFERROR(AVERAGE(INDEX(R:R,IFERROR(MATCH($B146-Annex!$B$4/60,$B:$B),2)):R146),IF(Data!$B$2="",0,"-"))</f>
        <v>0.67498643651341228</v>
      </c>
      <c r="Q146" s="50">
        <f>IFERROR(AVERAGE(INDEX(S:S,IFERROR(MATCH($B146-Annex!$B$4/60,$B:$B),2)):S146),IF(Data!$B$2="",0,"-"))</f>
        <v>-0.24518095164213732</v>
      </c>
      <c r="R146" s="50">
        <f>IFERROR((5.670373*10^-8*(T146+273.15)^4+((Annex!$B$5+Annex!$B$6)*(T146-V146)+Annex!$B$7*(T146-INDEX(T:T,IFERROR(MATCH($B146-Annex!$B$9/60,$B:$B),2)))/(60*($B146-INDEX($B:$B,IFERROR(MATCH($B146-Annex!$B$9/60,$B:$B),2)))))/Annex!$B$8)/1000,IF(Data!$B$2="",0,"-"))</f>
        <v>0.44428845819801877</v>
      </c>
      <c r="S146" s="50">
        <f>IFERROR((5.670373*10^-8*(U146+273.15)^4+((Annex!$B$5+Annex!$B$6)*(U146-V146)+Annex!$B$7*(U146-INDEX(U:U,IFERROR(MATCH($B146-Annex!$B$9/60,$B:$B),2)))/(60*($B146-INDEX($B:$B,IFERROR(MATCH($B146-Annex!$B$9/60,$B:$B),2)))))/Annex!$B$8)/1000,IF(Data!$B$2="",0,"-"))</f>
        <v>-0.68084799547039165</v>
      </c>
      <c r="T146" s="20">
        <v>82.179000000000002</v>
      </c>
      <c r="U146" s="20">
        <v>72.436999999999998</v>
      </c>
      <c r="V146" s="20">
        <v>125.56399999999999</v>
      </c>
      <c r="W146" s="20">
        <v>925.49699999999996</v>
      </c>
      <c r="X146" s="20">
        <v>878.404</v>
      </c>
      <c r="Y146" s="20">
        <v>820.72699999999998</v>
      </c>
      <c r="Z146" s="20">
        <v>752.36400000000003</v>
      </c>
      <c r="AA146" s="20">
        <v>628.88</v>
      </c>
      <c r="AB146" s="20">
        <v>549.42200000000003</v>
      </c>
      <c r="AC146" s="20">
        <v>467.50299999999999</v>
      </c>
      <c r="AD146" s="20">
        <v>872.07299999999998</v>
      </c>
      <c r="AE146" s="20">
        <v>409.98899999999998</v>
      </c>
      <c r="AF146" s="20">
        <v>108.264</v>
      </c>
      <c r="AG146" s="20">
        <v>124.15</v>
      </c>
      <c r="AH146" s="20">
        <v>301.45999999999998</v>
      </c>
      <c r="AI146" s="20">
        <v>388.41699999999997</v>
      </c>
    </row>
    <row r="147" spans="1:35" x14ac:dyDescent="0.3">
      <c r="A147" s="5">
        <v>146</v>
      </c>
      <c r="B147" s="19">
        <v>13.333999993046746</v>
      </c>
      <c r="C147" s="20">
        <v>436.65829200000002</v>
      </c>
      <c r="D147" s="20">
        <v>421.24232899999998</v>
      </c>
      <c r="E147" s="20">
        <v>757.02489600000001</v>
      </c>
      <c r="F147" s="49">
        <f>IFERROR(SUM(C147:E147),IF(Data!$B$2="",0,"-"))</f>
        <v>1614.9255170000001</v>
      </c>
      <c r="G147" s="50">
        <f>IFERROR(F147-Annex!$B$10,IF(Data!$B$2="",0,"-"))</f>
        <v>308.76751700000023</v>
      </c>
      <c r="H147" s="50">
        <f>IFERROR(-14000*(G147-INDEX(G:G,IFERROR(MATCH($B147-Annex!$B$11/60,$B:$B),2)))/(60*($B147-INDEX($B:$B,IFERROR(MATCH($B147-Annex!$B$11/60,$B:$B),2)))),IF(Data!$B$2="",0,"-"))</f>
        <v>1156.3873462051861</v>
      </c>
      <c r="I147" s="50">
        <f>IFERROR(AVERAGE(INDEX(K:K,IFERROR(MATCH($B147-Annex!$B$4/60,$B:$B),2)):K147),IF(Data!$B$2="",0,"-"))</f>
        <v>-5.1186391974593075</v>
      </c>
      <c r="J147" s="50">
        <f>IFERROR(AVERAGE(INDEX(L:L,IFERROR(MATCH($B147-Annex!$B$4/60,$B:$B),2)):L147),IF(Data!$B$2="",0,"-"))</f>
        <v>-3.172474453214825</v>
      </c>
      <c r="K147" s="50">
        <f>IFERROR((5.670373*10^-8*(M147+273.15)^4+((Annex!$B$5+Annex!$B$6)*(M147-O147)+Annex!$B$7*(M147-INDEX(M:M,IFERROR(MATCH($B147-Annex!$B$9/60,$B:$B),2)))/(60*($B147-INDEX($B:$B,IFERROR(MATCH($B147-Annex!$B$9/60,$B:$B),2)))))/Annex!$B$8)/1000,IF(Data!$B$2="",0,"-"))</f>
        <v>-6.2186265522905808</v>
      </c>
      <c r="L147" s="50">
        <f>IFERROR((5.670373*10^-8*(N147+273.15)^4+((Annex!$B$5+Annex!$B$6)*(N147-O147)+Annex!$B$7*(N147-INDEX(N:N,IFERROR(MATCH($B147-Annex!$B$9/60,$B:$B),2)))/(60*($B147-INDEX($B:$B,IFERROR(MATCH($B147-Annex!$B$9/60,$B:$B),2)))))/Annex!$B$8)/1000,IF(Data!$B$2="",0,"-"))</f>
        <v>-3.6330121711055043</v>
      </c>
      <c r="M147" s="20">
        <v>59.084000000000003</v>
      </c>
      <c r="N147" s="20">
        <v>81.878</v>
      </c>
      <c r="O147" s="20">
        <v>202.33799999999999</v>
      </c>
      <c r="P147" s="50">
        <f>IFERROR(AVERAGE(INDEX(R:R,IFERROR(MATCH($B147-Annex!$B$4/60,$B:$B),2)):R147),IF(Data!$B$2="",0,"-"))</f>
        <v>0.63780442865063469</v>
      </c>
      <c r="Q147" s="50">
        <f>IFERROR(AVERAGE(INDEX(S:S,IFERROR(MATCH($B147-Annex!$B$4/60,$B:$B),2)):S147),IF(Data!$B$2="",0,"-"))</f>
        <v>-0.34243052056850193</v>
      </c>
      <c r="R147" s="50">
        <f>IFERROR((5.670373*10^-8*(T147+273.15)^4+((Annex!$B$5+Annex!$B$6)*(T147-V147)+Annex!$B$7*(T147-INDEX(T:T,IFERROR(MATCH($B147-Annex!$B$9/60,$B:$B),2)))/(60*($B147-INDEX($B:$B,IFERROR(MATCH($B147-Annex!$B$9/60,$B:$B),2)))))/Annex!$B$8)/1000,IF(Data!$B$2="",0,"-"))</f>
        <v>0.60845481032618765</v>
      </c>
      <c r="S147" s="50">
        <f>IFERROR((5.670373*10^-8*(U147+273.15)^4+((Annex!$B$5+Annex!$B$6)*(U147-V147)+Annex!$B$7*(U147-INDEX(U:U,IFERROR(MATCH($B147-Annex!$B$9/60,$B:$B),2)))/(60*($B147-INDEX($B:$B,IFERROR(MATCH($B147-Annex!$B$9/60,$B:$B),2)))))/Annex!$B$8)/1000,IF(Data!$B$2="",0,"-"))</f>
        <v>-0.5883157713335484</v>
      </c>
      <c r="T147" s="20">
        <v>84.552000000000007</v>
      </c>
      <c r="U147" s="20">
        <v>74.332999999999998</v>
      </c>
      <c r="V147" s="20">
        <v>128.917</v>
      </c>
      <c r="W147" s="20">
        <v>906.17200000000003</v>
      </c>
      <c r="X147" s="20">
        <v>844.25699999999995</v>
      </c>
      <c r="Y147" s="20">
        <v>814.31600000000003</v>
      </c>
      <c r="Z147" s="20">
        <v>717.40599999999995</v>
      </c>
      <c r="AA147" s="20">
        <v>610.09400000000005</v>
      </c>
      <c r="AB147" s="20">
        <v>548.31600000000003</v>
      </c>
      <c r="AC147" s="20">
        <v>468.61200000000002</v>
      </c>
      <c r="AD147" s="20">
        <v>871.39599999999996</v>
      </c>
      <c r="AE147" s="20">
        <v>423.68599999999998</v>
      </c>
      <c r="AF147" s="20">
        <v>110.676</v>
      </c>
      <c r="AG147" s="20">
        <v>309.197</v>
      </c>
      <c r="AH147" s="20">
        <v>86.236000000000004</v>
      </c>
      <c r="AI147" s="20">
        <v>592.66099999999994</v>
      </c>
    </row>
    <row r="148" spans="1:35" x14ac:dyDescent="0.3">
      <c r="A148" s="5">
        <v>147</v>
      </c>
      <c r="B148" s="19">
        <v>13.428666663821787</v>
      </c>
      <c r="C148" s="20">
        <v>436.42709300000001</v>
      </c>
      <c r="D148" s="20">
        <v>421.08664499999998</v>
      </c>
      <c r="E148" s="20">
        <v>756.70832199999995</v>
      </c>
      <c r="F148" s="49">
        <f>IFERROR(SUM(C148:E148),IF(Data!$B$2="",0,"-"))</f>
        <v>1614.2220600000001</v>
      </c>
      <c r="G148" s="50">
        <f>IFERROR(F148-Annex!$B$10,IF(Data!$B$2="",0,"-"))</f>
        <v>308.06406000000015</v>
      </c>
      <c r="H148" s="50">
        <f>IFERROR(-14000*(G148-INDEX(G:G,IFERROR(MATCH($B148-Annex!$B$11/60,$B:$B),2)))/(60*($B148-INDEX($B:$B,IFERROR(MATCH($B148-Annex!$B$11/60,$B:$B),2)))),IF(Data!$B$2="",0,"-"))</f>
        <v>1289.8079032917585</v>
      </c>
      <c r="I148" s="50">
        <f>IFERROR(AVERAGE(INDEX(K:K,IFERROR(MATCH($B148-Annex!$B$4/60,$B:$B),2)):K148),IF(Data!$B$2="",0,"-"))</f>
        <v>-5.3187718761470544</v>
      </c>
      <c r="J148" s="50">
        <f>IFERROR(AVERAGE(INDEX(L:L,IFERROR(MATCH($B148-Annex!$B$4/60,$B:$B),2)):L148),IF(Data!$B$2="",0,"-"))</f>
        <v>-3.2121025460315389</v>
      </c>
      <c r="K148" s="50">
        <f>IFERROR((5.670373*10^-8*(M148+273.15)^4+((Annex!$B$5+Annex!$B$6)*(M148-O148)+Annex!$B$7*(M148-INDEX(M:M,IFERROR(MATCH($B148-Annex!$B$9/60,$B:$B),2)))/(60*($B148-INDEX($B:$B,IFERROR(MATCH($B148-Annex!$B$9/60,$B:$B),2)))))/Annex!$B$8)/1000,IF(Data!$B$2="",0,"-"))</f>
        <v>-5.8426877095345677</v>
      </c>
      <c r="L148" s="50">
        <f>IFERROR((5.670373*10^-8*(N148+273.15)^4+((Annex!$B$5+Annex!$B$6)*(N148-O148)+Annex!$B$7*(N148-INDEX(N:N,IFERROR(MATCH($B148-Annex!$B$9/60,$B:$B),2)))/(60*($B148-INDEX($B:$B,IFERROR(MATCH($B148-Annex!$B$9/60,$B:$B),2)))))/Annex!$B$8)/1000,IF(Data!$B$2="",0,"-"))</f>
        <v>-3.1014445694421431</v>
      </c>
      <c r="M148" s="20">
        <v>60.686</v>
      </c>
      <c r="N148" s="20">
        <v>84.694000000000003</v>
      </c>
      <c r="O148" s="20">
        <v>200.23699999999999</v>
      </c>
      <c r="P148" s="50">
        <f>IFERROR(AVERAGE(INDEX(R:R,IFERROR(MATCH($B148-Annex!$B$4/60,$B:$B),2)):R148),IF(Data!$B$2="",0,"-"))</f>
        <v>0.67893385465652545</v>
      </c>
      <c r="Q148" s="50">
        <f>IFERROR(AVERAGE(INDEX(S:S,IFERROR(MATCH($B148-Annex!$B$4/60,$B:$B),2)):S148),IF(Data!$B$2="",0,"-"))</f>
        <v>-0.36284225695913291</v>
      </c>
      <c r="R148" s="50">
        <f>IFERROR((5.670373*10^-8*(T148+273.15)^4+((Annex!$B$5+Annex!$B$6)*(T148-V148)+Annex!$B$7*(T148-INDEX(T:T,IFERROR(MATCH($B148-Annex!$B$9/60,$B:$B),2)))/(60*($B148-INDEX($B:$B,IFERROR(MATCH($B148-Annex!$B$9/60,$B:$B),2)))))/Annex!$B$8)/1000,IF(Data!$B$2="",0,"-"))</f>
        <v>0.79403012844259102</v>
      </c>
      <c r="S148" s="50">
        <f>IFERROR((5.670373*10^-8*(U148+273.15)^4+((Annex!$B$5+Annex!$B$6)*(U148-V148)+Annex!$B$7*(U148-INDEX(U:U,IFERROR(MATCH($B148-Annex!$B$9/60,$B:$B),2)))/(60*($B148-INDEX($B:$B,IFERROR(MATCH($B148-Annex!$B$9/60,$B:$B),2)))))/Annex!$B$8)/1000,IF(Data!$B$2="",0,"-"))</f>
        <v>-0.43546217818580496</v>
      </c>
      <c r="T148" s="20">
        <v>87.052999999999997</v>
      </c>
      <c r="U148" s="20">
        <v>76.209999999999994</v>
      </c>
      <c r="V148" s="20">
        <v>130.02199999999999</v>
      </c>
      <c r="W148" s="20">
        <v>893.798</v>
      </c>
      <c r="X148" s="20">
        <v>826.98</v>
      </c>
      <c r="Y148" s="20">
        <v>756.10400000000004</v>
      </c>
      <c r="Z148" s="20">
        <v>682.48500000000001</v>
      </c>
      <c r="AA148" s="20">
        <v>588.505</v>
      </c>
      <c r="AB148" s="20">
        <v>522.73900000000003</v>
      </c>
      <c r="AC148" s="20">
        <v>460.22500000000002</v>
      </c>
      <c r="AD148" s="20">
        <v>870.40800000000002</v>
      </c>
      <c r="AE148" s="20">
        <v>453.779</v>
      </c>
      <c r="AF148" s="20">
        <v>113.587</v>
      </c>
      <c r="AG148" s="20">
        <v>234.14500000000001</v>
      </c>
      <c r="AH148" s="20">
        <v>220.13900000000001</v>
      </c>
      <c r="AI148" s="20">
        <v>361.154</v>
      </c>
    </row>
    <row r="149" spans="1:35" x14ac:dyDescent="0.3">
      <c r="A149" s="5">
        <v>148</v>
      </c>
      <c r="B149" s="19">
        <v>13.526666660327464</v>
      </c>
      <c r="C149" s="20">
        <v>436.26819799999998</v>
      </c>
      <c r="D149" s="20">
        <v>420.852711</v>
      </c>
      <c r="E149" s="20">
        <v>756.50287700000001</v>
      </c>
      <c r="F149" s="49">
        <f>IFERROR(SUM(C149:E149),IF(Data!$B$2="",0,"-"))</f>
        <v>1613.6237860000001</v>
      </c>
      <c r="G149" s="50">
        <f>IFERROR(F149-Annex!$B$10,IF(Data!$B$2="",0,"-"))</f>
        <v>307.46578600000021</v>
      </c>
      <c r="H149" s="50">
        <f>IFERROR(-14000*(G149-INDEX(G:G,IFERROR(MATCH($B149-Annex!$B$11/60,$B:$B),2)))/(60*($B149-INDEX($B:$B,IFERROR(MATCH($B149-Annex!$B$11/60,$B:$B),2)))),IF(Data!$B$2="",0,"-"))</f>
        <v>1338.2664833890071</v>
      </c>
      <c r="I149" s="50">
        <f>IFERROR(AVERAGE(INDEX(K:K,IFERROR(MATCH($B149-Annex!$B$4/60,$B:$B),2)):K149),IF(Data!$B$2="",0,"-"))</f>
        <v>-5.5619405400600561</v>
      </c>
      <c r="J149" s="50">
        <f>IFERROR(AVERAGE(INDEX(L:L,IFERROR(MATCH($B149-Annex!$B$4/60,$B:$B),2)):L149),IF(Data!$B$2="",0,"-"))</f>
        <v>-3.277661320938603</v>
      </c>
      <c r="K149" s="50">
        <f>IFERROR((5.670373*10^-8*(M149+273.15)^4+((Annex!$B$5+Annex!$B$6)*(M149-O149)+Annex!$B$7*(M149-INDEX(M:M,IFERROR(MATCH($B149-Annex!$B$9/60,$B:$B),2)))/(60*($B149-INDEX($B:$B,IFERROR(MATCH($B149-Annex!$B$9/60,$B:$B),2)))))/Annex!$B$8)/1000,IF(Data!$B$2="",0,"-"))</f>
        <v>-6.2357895129240219</v>
      </c>
      <c r="L149" s="50">
        <f>IFERROR((5.670373*10^-8*(N149+273.15)^4+((Annex!$B$5+Annex!$B$6)*(N149-O149)+Annex!$B$7*(N149-INDEX(N:N,IFERROR(MATCH($B149-Annex!$B$9/60,$B:$B),2)))/(60*($B149-INDEX($B:$B,IFERROR(MATCH($B149-Annex!$B$9/60,$B:$B),2)))))/Annex!$B$8)/1000,IF(Data!$B$2="",0,"-"))</f>
        <v>-3.3190112336292081</v>
      </c>
      <c r="M149" s="20">
        <v>62.103999999999999</v>
      </c>
      <c r="N149" s="20">
        <v>87.622</v>
      </c>
      <c r="O149" s="20">
        <v>210.08</v>
      </c>
      <c r="P149" s="50">
        <f>IFERROR(AVERAGE(INDEX(R:R,IFERROR(MATCH($B149-Annex!$B$4/60,$B:$B),2)):R149),IF(Data!$B$2="",0,"-"))</f>
        <v>0.69593318136378979</v>
      </c>
      <c r="Q149" s="50">
        <f>IFERROR(AVERAGE(INDEX(S:S,IFERROR(MATCH($B149-Annex!$B$4/60,$B:$B),2)):S149),IF(Data!$B$2="",0,"-"))</f>
        <v>-0.42250660302104254</v>
      </c>
      <c r="R149" s="50">
        <f>IFERROR((5.670373*10^-8*(T149+273.15)^4+((Annex!$B$5+Annex!$B$6)*(T149-V149)+Annex!$B$7*(T149-INDEX(T:T,IFERROR(MATCH($B149-Annex!$B$9/60,$B:$B),2)))/(60*($B149-INDEX($B:$B,IFERROR(MATCH($B149-Annex!$B$9/60,$B:$B),2)))))/Annex!$B$8)/1000,IF(Data!$B$2="",0,"-"))</f>
        <v>0.8972969932331748</v>
      </c>
      <c r="S149" s="50">
        <f>IFERROR((5.670373*10^-8*(U149+273.15)^4+((Annex!$B$5+Annex!$B$6)*(U149-V149)+Annex!$B$7*(U149-INDEX(U:U,IFERROR(MATCH($B149-Annex!$B$9/60,$B:$B),2)))/(60*($B149-INDEX($B:$B,IFERROR(MATCH($B149-Annex!$B$9/60,$B:$B),2)))))/Annex!$B$8)/1000,IF(Data!$B$2="",0,"-"))</f>
        <v>-0.50903290993538353</v>
      </c>
      <c r="T149" s="20">
        <v>89.789000000000001</v>
      </c>
      <c r="U149" s="20">
        <v>78.176000000000002</v>
      </c>
      <c r="V149" s="20">
        <v>133.61099999999999</v>
      </c>
      <c r="W149" s="20">
        <v>833.899</v>
      </c>
      <c r="X149" s="20">
        <v>795.97799999999995</v>
      </c>
      <c r="Y149" s="20">
        <v>784.05</v>
      </c>
      <c r="Z149" s="20">
        <v>683.66</v>
      </c>
      <c r="AA149" s="20">
        <v>558.39400000000001</v>
      </c>
      <c r="AB149" s="20">
        <v>476.91</v>
      </c>
      <c r="AC149" s="20">
        <v>456.20499999999998</v>
      </c>
      <c r="AD149" s="20">
        <v>868.70699999999999</v>
      </c>
      <c r="AE149" s="20">
        <v>497.81099999999998</v>
      </c>
      <c r="AF149" s="20">
        <v>115.476</v>
      </c>
      <c r="AG149" s="20">
        <v>315.822</v>
      </c>
      <c r="AH149" s="20">
        <v>55.183</v>
      </c>
      <c r="AI149" s="20">
        <v>545.18700000000001</v>
      </c>
    </row>
    <row r="150" spans="1:35" x14ac:dyDescent="0.3">
      <c r="A150" s="5">
        <v>149</v>
      </c>
      <c r="B150" s="19">
        <v>13.621333331102505</v>
      </c>
      <c r="C150" s="20">
        <v>435.97983699999997</v>
      </c>
      <c r="D150" s="20">
        <v>420.65663899999998</v>
      </c>
      <c r="E150" s="20">
        <v>756.22333900000001</v>
      </c>
      <c r="F150" s="49">
        <f>IFERROR(SUM(C150:E150),IF(Data!$B$2="",0,"-"))</f>
        <v>1612.8598149999998</v>
      </c>
      <c r="G150" s="50">
        <f>IFERROR(F150-Annex!$B$10,IF(Data!$B$2="",0,"-"))</f>
        <v>306.7018149999999</v>
      </c>
      <c r="H150" s="50">
        <f>IFERROR(-14000*(G150-INDEX(G:G,IFERROR(MATCH($B150-Annex!$B$11/60,$B:$B),2)))/(60*($B150-INDEX($B:$B,IFERROR(MATCH($B150-Annex!$B$11/60,$B:$B),2)))),IF(Data!$B$2="",0,"-"))</f>
        <v>1387.9889369284867</v>
      </c>
      <c r="I150" s="50">
        <f>IFERROR(AVERAGE(INDEX(K:K,IFERROR(MATCH($B150-Annex!$B$4/60,$B:$B),2)):K150),IF(Data!$B$2="",0,"-"))</f>
        <v>-5.8056506483319064</v>
      </c>
      <c r="J150" s="50">
        <f>IFERROR(AVERAGE(INDEX(L:L,IFERROR(MATCH($B150-Annex!$B$4/60,$B:$B),2)):L150),IF(Data!$B$2="",0,"-"))</f>
        <v>-3.3189243131201289</v>
      </c>
      <c r="K150" s="50">
        <f>IFERROR((5.670373*10^-8*(M150+273.15)^4+((Annex!$B$5+Annex!$B$6)*(M150-O150)+Annex!$B$7*(M150-INDEX(M:M,IFERROR(MATCH($B150-Annex!$B$9/60,$B:$B),2)))/(60*($B150-INDEX($B:$B,IFERROR(MATCH($B150-Annex!$B$9/60,$B:$B),2)))))/Annex!$B$8)/1000,IF(Data!$B$2="",0,"-"))</f>
        <v>-6.2308525750752306</v>
      </c>
      <c r="L150" s="50">
        <f>IFERROR((5.670373*10^-8*(N150+273.15)^4+((Annex!$B$5+Annex!$B$6)*(N150-O150)+Annex!$B$7*(N150-INDEX(N:N,IFERROR(MATCH($B150-Annex!$B$9/60,$B:$B),2)))/(60*($B150-INDEX($B:$B,IFERROR(MATCH($B150-Annex!$B$9/60,$B:$B),2)))))/Annex!$B$8)/1000,IF(Data!$B$2="",0,"-"))</f>
        <v>-3.1470649076420689</v>
      </c>
      <c r="M150" s="20">
        <v>63.848999999999997</v>
      </c>
      <c r="N150" s="20">
        <v>90.738</v>
      </c>
      <c r="O150" s="20">
        <v>213.15899999999999</v>
      </c>
      <c r="P150" s="50">
        <f>IFERROR(AVERAGE(INDEX(R:R,IFERROR(MATCH($B150-Annex!$B$4/60,$B:$B),2)):R150),IF(Data!$B$2="",0,"-"))</f>
        <v>0.74962063359314424</v>
      </c>
      <c r="Q150" s="50">
        <f>IFERROR(AVERAGE(INDEX(S:S,IFERROR(MATCH($B150-Annex!$B$4/60,$B:$B),2)):S150),IF(Data!$B$2="",0,"-"))</f>
        <v>-0.44798279786224171</v>
      </c>
      <c r="R150" s="50">
        <f>IFERROR((5.670373*10^-8*(T150+273.15)^4+((Annex!$B$5+Annex!$B$6)*(T150-V150)+Annex!$B$7*(T150-INDEX(T:T,IFERROR(MATCH($B150-Annex!$B$9/60,$B:$B),2)))/(60*($B150-INDEX($B:$B,IFERROR(MATCH($B150-Annex!$B$9/60,$B:$B),2)))))/Annex!$B$8)/1000,IF(Data!$B$2="",0,"-"))</f>
        <v>1.2682139139830253</v>
      </c>
      <c r="S150" s="50">
        <f>IFERROR((5.670373*10^-8*(U150+273.15)^4+((Annex!$B$5+Annex!$B$6)*(U150-V150)+Annex!$B$7*(U150-INDEX(U:U,IFERROR(MATCH($B150-Annex!$B$9/60,$B:$B),2)))/(60*($B150-INDEX($B:$B,IFERROR(MATCH($B150-Annex!$B$9/60,$B:$B),2)))))/Annex!$B$8)/1000,IF(Data!$B$2="",0,"-"))</f>
        <v>-0.23937851891690137</v>
      </c>
      <c r="T150" s="20">
        <v>92.408000000000001</v>
      </c>
      <c r="U150" s="20">
        <v>80.061000000000007</v>
      </c>
      <c r="V150" s="20">
        <v>131.09899999999999</v>
      </c>
      <c r="W150" s="20">
        <v>818.22299999999996</v>
      </c>
      <c r="X150" s="20">
        <v>794.83600000000001</v>
      </c>
      <c r="Y150" s="20">
        <v>780.63599999999997</v>
      </c>
      <c r="Z150" s="20">
        <v>705.72299999999996</v>
      </c>
      <c r="AA150" s="20">
        <v>590.08799999999997</v>
      </c>
      <c r="AB150" s="20">
        <v>537.86500000000001</v>
      </c>
      <c r="AC150" s="20">
        <v>469.36500000000001</v>
      </c>
      <c r="AD150" s="20">
        <v>865.88300000000004</v>
      </c>
      <c r="AE150" s="20">
        <v>522.26199999999994</v>
      </c>
      <c r="AF150" s="20">
        <v>117.086</v>
      </c>
      <c r="AG150" s="20">
        <v>214.869</v>
      </c>
      <c r="AH150" s="20">
        <v>266.012</v>
      </c>
      <c r="AI150" s="20">
        <v>322.68799999999999</v>
      </c>
    </row>
    <row r="151" spans="1:35" x14ac:dyDescent="0.3">
      <c r="A151" s="5">
        <v>150</v>
      </c>
      <c r="B151" s="19">
        <v>13.71583332773298</v>
      </c>
      <c r="C151" s="20">
        <v>435.82009699999998</v>
      </c>
      <c r="D151" s="20">
        <v>420.46392900000001</v>
      </c>
      <c r="E151" s="20">
        <v>755.95980199999997</v>
      </c>
      <c r="F151" s="49">
        <f>IFERROR(SUM(C151:E151),IF(Data!$B$2="",0,"-"))</f>
        <v>1612.2438280000001</v>
      </c>
      <c r="G151" s="50">
        <f>IFERROR(F151-Annex!$B$10,IF(Data!$B$2="",0,"-"))</f>
        <v>306.08582800000022</v>
      </c>
      <c r="H151" s="50">
        <f>IFERROR(-14000*(G151-INDEX(G:G,IFERROR(MATCH($B151-Annex!$B$11/60,$B:$B),2)))/(60*($B151-INDEX($B:$B,IFERROR(MATCH($B151-Annex!$B$11/60,$B:$B),2)))),IF(Data!$B$2="",0,"-"))</f>
        <v>1352.2176400883632</v>
      </c>
      <c r="I151" s="50">
        <f>IFERROR(AVERAGE(INDEX(K:K,IFERROR(MATCH($B151-Annex!$B$4/60,$B:$B),2)):K151),IF(Data!$B$2="",0,"-"))</f>
        <v>-6.0127771282454043</v>
      </c>
      <c r="J151" s="50">
        <f>IFERROR(AVERAGE(INDEX(L:L,IFERROR(MATCH($B151-Annex!$B$4/60,$B:$B),2)):L151),IF(Data!$B$2="",0,"-"))</f>
        <v>-3.3005660552527449</v>
      </c>
      <c r="K151" s="50">
        <f>IFERROR((5.670373*10^-8*(M151+273.15)^4+((Annex!$B$5+Annex!$B$6)*(M151-O151)+Annex!$B$7*(M151-INDEX(M:M,IFERROR(MATCH($B151-Annex!$B$9/60,$B:$B),2)))/(60*($B151-INDEX($B:$B,IFERROR(MATCH($B151-Annex!$B$9/60,$B:$B),2)))))/Annex!$B$8)/1000,IF(Data!$B$2="",0,"-"))</f>
        <v>-6.3111318818386124</v>
      </c>
      <c r="L151" s="50">
        <f>IFERROR((5.670373*10^-8*(N151+273.15)^4+((Annex!$B$5+Annex!$B$6)*(N151-O151)+Annex!$B$7*(N151-INDEX(N:N,IFERROR(MATCH($B151-Annex!$B$9/60,$B:$B),2)))/(60*($B151-INDEX($B:$B,IFERROR(MATCH($B151-Annex!$B$9/60,$B:$B),2)))))/Annex!$B$8)/1000,IF(Data!$B$2="",0,"-"))</f>
        <v>-2.8428810469492993</v>
      </c>
      <c r="M151" s="20">
        <v>65.203999999999994</v>
      </c>
      <c r="N151" s="20">
        <v>94.084999999999994</v>
      </c>
      <c r="O151" s="20">
        <v>216.10599999999999</v>
      </c>
      <c r="P151" s="50">
        <f>IFERROR(AVERAGE(INDEX(R:R,IFERROR(MATCH($B151-Annex!$B$4/60,$B:$B),2)):R151),IF(Data!$B$2="",0,"-"))</f>
        <v>0.81625393576158178</v>
      </c>
      <c r="Q151" s="50">
        <f>IFERROR(AVERAGE(INDEX(S:S,IFERROR(MATCH($B151-Annex!$B$4/60,$B:$B),2)):S151),IF(Data!$B$2="",0,"-"))</f>
        <v>-0.45782417641040846</v>
      </c>
      <c r="R151" s="50">
        <f>IFERROR((5.670373*10^-8*(T151+273.15)^4+((Annex!$B$5+Annex!$B$6)*(T151-V151)+Annex!$B$7*(T151-INDEX(T:T,IFERROR(MATCH($B151-Annex!$B$9/60,$B:$B),2)))/(60*($B151-INDEX($B:$B,IFERROR(MATCH($B151-Annex!$B$9/60,$B:$B),2)))))/Annex!$B$8)/1000,IF(Data!$B$2="",0,"-"))</f>
        <v>1.2487090693445444</v>
      </c>
      <c r="S151" s="50">
        <f>IFERROR((5.670373*10^-8*(U151+273.15)^4+((Annex!$B$5+Annex!$B$6)*(U151-V151)+Annex!$B$7*(U151-INDEX(U:U,IFERROR(MATCH($B151-Annex!$B$9/60,$B:$B),2)))/(60*($B151-INDEX($B:$B,IFERROR(MATCH($B151-Annex!$B$9/60,$B:$B),2)))))/Annex!$B$8)/1000,IF(Data!$B$2="",0,"-"))</f>
        <v>-0.23970321060797425</v>
      </c>
      <c r="T151" s="20">
        <v>94.902000000000001</v>
      </c>
      <c r="U151" s="20">
        <v>81.947000000000003</v>
      </c>
      <c r="V151" s="20">
        <v>133.24600000000001</v>
      </c>
      <c r="W151" s="20">
        <v>785.48</v>
      </c>
      <c r="X151" s="20">
        <v>756.56500000000005</v>
      </c>
      <c r="Y151" s="20">
        <v>753.43</v>
      </c>
      <c r="Z151" s="20">
        <v>699.76199999999994</v>
      </c>
      <c r="AA151" s="20">
        <v>603.83199999999999</v>
      </c>
      <c r="AB151" s="20">
        <v>550.66499999999996</v>
      </c>
      <c r="AC151" s="20">
        <v>481.6</v>
      </c>
      <c r="AD151" s="20">
        <v>861.27700000000004</v>
      </c>
      <c r="AE151" s="20">
        <v>540.93299999999999</v>
      </c>
      <c r="AF151" s="20">
        <v>119.378</v>
      </c>
      <c r="AG151" s="20">
        <v>346.82900000000001</v>
      </c>
      <c r="AH151" s="20">
        <v>121.483</v>
      </c>
      <c r="AI151" s="20">
        <v>394.20100000000002</v>
      </c>
    </row>
    <row r="152" spans="1:35" x14ac:dyDescent="0.3">
      <c r="A152" s="5">
        <v>151</v>
      </c>
      <c r="B152" s="19">
        <v>13.810166660696268</v>
      </c>
      <c r="C152" s="20">
        <v>435.59646900000001</v>
      </c>
      <c r="D152" s="20">
        <v>420.24597699999998</v>
      </c>
      <c r="E152" s="20">
        <v>755.71562900000004</v>
      </c>
      <c r="F152" s="49">
        <f>IFERROR(SUM(C152:E152),IF(Data!$B$2="",0,"-"))</f>
        <v>1611.5580749999999</v>
      </c>
      <c r="G152" s="50">
        <f>IFERROR(F152-Annex!$B$10,IF(Data!$B$2="",0,"-"))</f>
        <v>305.40007500000002</v>
      </c>
      <c r="H152" s="50">
        <f>IFERROR(-14000*(G152-INDEX(G:G,IFERROR(MATCH($B152-Annex!$B$11/60,$B:$B),2)))/(60*($B152-INDEX($B:$B,IFERROR(MATCH($B152-Annex!$B$11/60,$B:$B),2)))),IF(Data!$B$2="",0,"-"))</f>
        <v>1477.4058453132579</v>
      </c>
      <c r="I152" s="50">
        <f>IFERROR(AVERAGE(INDEX(K:K,IFERROR(MATCH($B152-Annex!$B$4/60,$B:$B),2)):K152),IF(Data!$B$2="",0,"-"))</f>
        <v>-6.1878604167097944</v>
      </c>
      <c r="J152" s="50">
        <f>IFERROR(AVERAGE(INDEX(L:L,IFERROR(MATCH($B152-Annex!$B$4/60,$B:$B),2)):L152),IF(Data!$B$2="",0,"-"))</f>
        <v>-3.2192035447163421</v>
      </c>
      <c r="K152" s="50">
        <f>IFERROR((5.670373*10^-8*(M152+273.15)^4+((Annex!$B$5+Annex!$B$6)*(M152-O152)+Annex!$B$7*(M152-INDEX(M:M,IFERROR(MATCH($B152-Annex!$B$9/60,$B:$B),2)))/(60*($B152-INDEX($B:$B,IFERROR(MATCH($B152-Annex!$B$9/60,$B:$B),2)))))/Annex!$B$8)/1000,IF(Data!$B$2="",0,"-"))</f>
        <v>-6.5241371222325792</v>
      </c>
      <c r="L152" s="50">
        <f>IFERROR((5.670373*10^-8*(N152+273.15)^4+((Annex!$B$5+Annex!$B$6)*(N152-O152)+Annex!$B$7*(N152-INDEX(N:N,IFERROR(MATCH($B152-Annex!$B$9/60,$B:$B),2)))/(60*($B152-INDEX($B:$B,IFERROR(MATCH($B152-Annex!$B$9/60,$B:$B),2)))))/Annex!$B$8)/1000,IF(Data!$B$2="",0,"-"))</f>
        <v>-2.7382209581967287</v>
      </c>
      <c r="M152" s="20">
        <v>66.957999999999998</v>
      </c>
      <c r="N152" s="20">
        <v>97.62</v>
      </c>
      <c r="O152" s="20">
        <v>222.042</v>
      </c>
      <c r="P152" s="50">
        <f>IFERROR(AVERAGE(INDEX(R:R,IFERROR(MATCH($B152-Annex!$B$4/60,$B:$B),2)):R152),IF(Data!$B$2="",0,"-"))</f>
        <v>0.95261727115463357</v>
      </c>
      <c r="Q152" s="50">
        <f>IFERROR(AVERAGE(INDEX(S:S,IFERROR(MATCH($B152-Annex!$B$4/60,$B:$B),2)):S152),IF(Data!$B$2="",0,"-"))</f>
        <v>-0.38776550844032887</v>
      </c>
      <c r="R152" s="50">
        <f>IFERROR((5.670373*10^-8*(T152+273.15)^4+((Annex!$B$5+Annex!$B$6)*(T152-V152)+Annex!$B$7*(T152-INDEX(T:T,IFERROR(MATCH($B152-Annex!$B$9/60,$B:$B),2)))/(60*($B152-INDEX($B:$B,IFERROR(MATCH($B152-Annex!$B$9/60,$B:$B),2)))))/Annex!$B$8)/1000,IF(Data!$B$2="",0,"-"))</f>
        <v>1.4073275245548937</v>
      </c>
      <c r="S152" s="50">
        <f>IFERROR((5.670373*10^-8*(U152+273.15)^4+((Annex!$B$5+Annex!$B$6)*(U152-V152)+Annex!$B$7*(U152-INDEX(U:U,IFERROR(MATCH($B152-Annex!$B$9/60,$B:$B),2)))/(60*($B152-INDEX($B:$B,IFERROR(MATCH($B152-Annex!$B$9/60,$B:$B),2)))))/Annex!$B$8)/1000,IF(Data!$B$2="",0,"-"))</f>
        <v>-2.1617974632298115E-2</v>
      </c>
      <c r="T152" s="20">
        <v>97.406999999999996</v>
      </c>
      <c r="U152" s="20">
        <v>83.93</v>
      </c>
      <c r="V152" s="20">
        <v>132.57499999999999</v>
      </c>
      <c r="W152" s="20">
        <v>800.66399999999999</v>
      </c>
      <c r="X152" s="20">
        <v>777.17</v>
      </c>
      <c r="Y152" s="20">
        <v>732.13300000000004</v>
      </c>
      <c r="Z152" s="20">
        <v>657.22</v>
      </c>
      <c r="AA152" s="20">
        <v>566.58600000000001</v>
      </c>
      <c r="AB152" s="20">
        <v>517.96100000000001</v>
      </c>
      <c r="AC152" s="20">
        <v>477.68700000000001</v>
      </c>
      <c r="AD152" s="20">
        <v>859.36199999999997</v>
      </c>
      <c r="AE152" s="20">
        <v>544.49400000000003</v>
      </c>
      <c r="AF152" s="20">
        <v>120.404</v>
      </c>
      <c r="AG152" s="20">
        <v>310.61200000000002</v>
      </c>
      <c r="AH152" s="20">
        <v>113.009</v>
      </c>
      <c r="AI152" s="20">
        <v>457.43299999999999</v>
      </c>
    </row>
    <row r="153" spans="1:35" x14ac:dyDescent="0.3">
      <c r="A153" s="5">
        <v>152</v>
      </c>
      <c r="B153" s="19">
        <v>13.901833333075047</v>
      </c>
      <c r="C153" s="20">
        <v>435.49557900000002</v>
      </c>
      <c r="D153" s="20">
        <v>420.17865699999999</v>
      </c>
      <c r="E153" s="20">
        <v>755.42851900000005</v>
      </c>
      <c r="F153" s="49">
        <f>IFERROR(SUM(C153:E153),IF(Data!$B$2="",0,"-"))</f>
        <v>1611.1027550000001</v>
      </c>
      <c r="G153" s="50">
        <f>IFERROR(F153-Annex!$B$10,IF(Data!$B$2="",0,"-"))</f>
        <v>304.94475500000021</v>
      </c>
      <c r="H153" s="50">
        <f>IFERROR(-14000*(G153-INDEX(G:G,IFERROR(MATCH($B153-Annex!$B$11/60,$B:$B),2)))/(60*($B153-INDEX($B:$B,IFERROR(MATCH($B153-Annex!$B$11/60,$B:$B),2)))),IF(Data!$B$2="",0,"-"))</f>
        <v>1469.7722987384579</v>
      </c>
      <c r="I153" s="50">
        <f>IFERROR(AVERAGE(INDEX(K:K,IFERROR(MATCH($B153-Annex!$B$4/60,$B:$B),2)):K153),IF(Data!$B$2="",0,"-"))</f>
        <v>-6.2793303941768555</v>
      </c>
      <c r="J153" s="50">
        <f>IFERROR(AVERAGE(INDEX(L:L,IFERROR(MATCH($B153-Annex!$B$4/60,$B:$B),2)):L153),IF(Data!$B$2="",0,"-"))</f>
        <v>-3.0535397220470601</v>
      </c>
      <c r="K153" s="50">
        <f>IFERROR((5.670373*10^-8*(M153+273.15)^4+((Annex!$B$5+Annex!$B$6)*(M153-O153)+Annex!$B$7*(M153-INDEX(M:M,IFERROR(MATCH($B153-Annex!$B$9/60,$B:$B),2)))/(60*($B153-INDEX($B:$B,IFERROR(MATCH($B153-Annex!$B$9/60,$B:$B),2)))))/Annex!$B$8)/1000,IF(Data!$B$2="",0,"-"))</f>
        <v>-6.5920874053423955</v>
      </c>
      <c r="L153" s="50">
        <f>IFERROR((5.670373*10^-8*(N153+273.15)^4+((Annex!$B$5+Annex!$B$6)*(N153-O153)+Annex!$B$7*(N153-INDEX(N:N,IFERROR(MATCH($B153-Annex!$B$9/60,$B:$B),2)))/(60*($B153-INDEX($B:$B,IFERROR(MATCH($B153-Annex!$B$9/60,$B:$B),2)))))/Annex!$B$8)/1000,IF(Data!$B$2="",0,"-"))</f>
        <v>-2.5931431673644694</v>
      </c>
      <c r="M153" s="20">
        <v>68.465000000000003</v>
      </c>
      <c r="N153" s="20">
        <v>101.206</v>
      </c>
      <c r="O153" s="20">
        <v>226.65899999999999</v>
      </c>
      <c r="P153" s="50">
        <f>IFERROR(AVERAGE(INDEX(R:R,IFERROR(MATCH($B153-Annex!$B$4/60,$B:$B),2)):R153),IF(Data!$B$2="",0,"-"))</f>
        <v>1.0908845207338482</v>
      </c>
      <c r="Q153" s="50">
        <f>IFERROR(AVERAGE(INDEX(S:S,IFERROR(MATCH($B153-Annex!$B$4/60,$B:$B),2)):S153),IF(Data!$B$2="",0,"-"))</f>
        <v>-0.29272744135467843</v>
      </c>
      <c r="R153" s="50">
        <f>IFERROR((5.670373*10^-8*(T153+273.15)^4+((Annex!$B$5+Annex!$B$6)*(T153-V153)+Annex!$B$7*(T153-INDEX(T:T,IFERROR(MATCH($B153-Annex!$B$9/60,$B:$B),2)))/(60*($B153-INDEX($B:$B,IFERROR(MATCH($B153-Annex!$B$9/60,$B:$B),2)))))/Annex!$B$8)/1000,IF(Data!$B$2="",0,"-"))</f>
        <v>1.4121592052525211</v>
      </c>
      <c r="S153" s="50">
        <f>IFERROR((5.670373*10^-8*(U153+273.15)^4+((Annex!$B$5+Annex!$B$6)*(U153-V153)+Annex!$B$7*(U153-INDEX(U:U,IFERROR(MATCH($B153-Annex!$B$9/60,$B:$B),2)))/(60*($B153-INDEX($B:$B,IFERROR(MATCH($B153-Annex!$B$9/60,$B:$B),2)))))/Annex!$B$8)/1000,IF(Data!$B$2="",0,"-"))</f>
        <v>-1.5581525870838959E-2</v>
      </c>
      <c r="T153" s="20">
        <v>99.759</v>
      </c>
      <c r="U153" s="20">
        <v>85.772000000000006</v>
      </c>
      <c r="V153" s="20">
        <v>134.768</v>
      </c>
      <c r="W153" s="20">
        <v>787.89800000000002</v>
      </c>
      <c r="X153" s="20">
        <v>769.27599999999995</v>
      </c>
      <c r="Y153" s="20">
        <v>766.22199999999998</v>
      </c>
      <c r="Z153" s="20">
        <v>675.75099999999998</v>
      </c>
      <c r="AA153" s="20">
        <v>577.89599999999996</v>
      </c>
      <c r="AB153" s="20">
        <v>492.43099999999998</v>
      </c>
      <c r="AC153" s="20">
        <v>458.733</v>
      </c>
      <c r="AD153" s="20">
        <v>861.25900000000001</v>
      </c>
      <c r="AE153" s="20">
        <v>564.02800000000002</v>
      </c>
      <c r="AF153" s="20">
        <v>123.121</v>
      </c>
      <c r="AG153" s="20">
        <v>408.733</v>
      </c>
      <c r="AH153" s="20">
        <v>147.381</v>
      </c>
      <c r="AI153" s="20">
        <v>310.77100000000002</v>
      </c>
    </row>
    <row r="154" spans="1:35" x14ac:dyDescent="0.3">
      <c r="A154" s="5">
        <v>153</v>
      </c>
      <c r="B154" s="19">
        <v>13.995833328226581</v>
      </c>
      <c r="C154" s="20">
        <v>435.31734899999998</v>
      </c>
      <c r="D154" s="20">
        <v>420.00867199999999</v>
      </c>
      <c r="E154" s="20">
        <v>755.32748800000002</v>
      </c>
      <c r="F154" s="49">
        <f>IFERROR(SUM(C154:E154),IF(Data!$B$2="",0,"-"))</f>
        <v>1610.653509</v>
      </c>
      <c r="G154" s="50">
        <f>IFERROR(F154-Annex!$B$10,IF(Data!$B$2="",0,"-"))</f>
        <v>304.49550900000008</v>
      </c>
      <c r="H154" s="50">
        <f>IFERROR(-14000*(G154-INDEX(G:G,IFERROR(MATCH($B154-Annex!$B$11/60,$B:$B),2)))/(60*($B154-INDEX($B:$B,IFERROR(MATCH($B154-Annex!$B$11/60,$B:$B),2)))),IF(Data!$B$2="",0,"-"))</f>
        <v>1377.6083728685983</v>
      </c>
      <c r="I154" s="50">
        <f>IFERROR(AVERAGE(INDEX(K:K,IFERROR(MATCH($B154-Annex!$B$4/60,$B:$B),2)):K154),IF(Data!$B$2="",0,"-"))</f>
        <v>-6.355218107814153</v>
      </c>
      <c r="J154" s="50">
        <f>IFERROR(AVERAGE(INDEX(L:L,IFERROR(MATCH($B154-Annex!$B$4/60,$B:$B),2)):L154),IF(Data!$B$2="",0,"-"))</f>
        <v>-2.8718475464648039</v>
      </c>
      <c r="K154" s="50">
        <f>IFERROR((5.670373*10^-8*(M154+273.15)^4+((Annex!$B$5+Annex!$B$6)*(M154-O154)+Annex!$B$7*(M154-INDEX(M:M,IFERROR(MATCH($B154-Annex!$B$9/60,$B:$B),2)))/(60*($B154-INDEX($B:$B,IFERROR(MATCH($B154-Annex!$B$9/60,$B:$B),2)))))/Annex!$B$8)/1000,IF(Data!$B$2="",0,"-"))</f>
        <v>-6.7498405477516572</v>
      </c>
      <c r="L154" s="50">
        <f>IFERROR((5.670373*10^-8*(N154+273.15)^4+((Annex!$B$5+Annex!$B$6)*(N154-O154)+Annex!$B$7*(N154-INDEX(N:N,IFERROR(MATCH($B154-Annex!$B$9/60,$B:$B),2)))/(60*($B154-INDEX($B:$B,IFERROR(MATCH($B154-Annex!$B$9/60,$B:$B),2)))))/Annex!$B$8)/1000,IF(Data!$B$2="",0,"-"))</f>
        <v>-2.3611669420297088</v>
      </c>
      <c r="M154" s="20">
        <v>70.034999999999997</v>
      </c>
      <c r="N154" s="20">
        <v>105.039</v>
      </c>
      <c r="O154" s="20">
        <v>229.79499999999999</v>
      </c>
      <c r="P154" s="50">
        <f>IFERROR(AVERAGE(INDEX(R:R,IFERROR(MATCH($B154-Annex!$B$4/60,$B:$B),2)):R154),IF(Data!$B$2="",0,"-"))</f>
        <v>1.2918051648813693</v>
      </c>
      <c r="Q154" s="50">
        <f>IFERROR(AVERAGE(INDEX(S:S,IFERROR(MATCH($B154-Annex!$B$4/60,$B:$B),2)):S154),IF(Data!$B$2="",0,"-"))</f>
        <v>-0.12395338256919983</v>
      </c>
      <c r="R154" s="50">
        <f>IFERROR((5.670373*10^-8*(T154+273.15)^4+((Annex!$B$5+Annex!$B$6)*(T154-V154)+Annex!$B$7*(T154-INDEX(T:T,IFERROR(MATCH($B154-Annex!$B$9/60,$B:$B),2)))/(60*($B154-INDEX($B:$B,IFERROR(MATCH($B154-Annex!$B$9/60,$B:$B),2)))))/Annex!$B$8)/1000,IF(Data!$B$2="",0,"-"))</f>
        <v>2.0148993193588334</v>
      </c>
      <c r="S154" s="50">
        <f>IFERROR((5.670373*10^-8*(U154+273.15)^4+((Annex!$B$5+Annex!$B$6)*(U154-V154)+Annex!$B$7*(U154-INDEX(U:U,IFERROR(MATCH($B154-Annex!$B$9/60,$B:$B),2)))/(60*($B154-INDEX($B:$B,IFERROR(MATCH($B154-Annex!$B$9/60,$B:$B),2)))))/Annex!$B$8)/1000,IF(Data!$B$2="",0,"-"))</f>
        <v>0.5931026401648023</v>
      </c>
      <c r="T154" s="20">
        <v>102.038</v>
      </c>
      <c r="U154" s="20">
        <v>87.611999999999995</v>
      </c>
      <c r="V154" s="20">
        <v>124.992</v>
      </c>
      <c r="W154" s="20">
        <v>746.79399999999998</v>
      </c>
      <c r="X154" s="20">
        <v>741.55399999999997</v>
      </c>
      <c r="Y154" s="20">
        <v>747.85900000000004</v>
      </c>
      <c r="Z154" s="20">
        <v>687.49</v>
      </c>
      <c r="AA154" s="20">
        <v>560.45899999999995</v>
      </c>
      <c r="AB154" s="20">
        <v>495.31900000000002</v>
      </c>
      <c r="AC154" s="20">
        <v>473.03699999999998</v>
      </c>
      <c r="AD154" s="20">
        <v>862.71</v>
      </c>
      <c r="AE154" s="20">
        <v>577.23099999999999</v>
      </c>
      <c r="AF154" s="20">
        <v>125.753</v>
      </c>
      <c r="AG154" s="20">
        <v>439.37599999999998</v>
      </c>
      <c r="AH154" s="20">
        <v>33.395000000000003</v>
      </c>
      <c r="AI154" s="20">
        <v>378.38099999999997</v>
      </c>
    </row>
    <row r="155" spans="1:35" x14ac:dyDescent="0.3">
      <c r="A155" s="5">
        <v>154</v>
      </c>
      <c r="B155" s="19">
        <v>14.094500000355765</v>
      </c>
      <c r="C155" s="20">
        <v>435.089518</v>
      </c>
      <c r="D155" s="20">
        <v>419.81007299999999</v>
      </c>
      <c r="E155" s="20">
        <v>755.09088799999995</v>
      </c>
      <c r="F155" s="49">
        <f>IFERROR(SUM(C155:E155),IF(Data!$B$2="",0,"-"))</f>
        <v>1609.9904790000001</v>
      </c>
      <c r="G155" s="50">
        <f>IFERROR(F155-Annex!$B$10,IF(Data!$B$2="",0,"-"))</f>
        <v>303.83247900000015</v>
      </c>
      <c r="H155" s="50">
        <f>IFERROR(-14000*(G155-INDEX(G:G,IFERROR(MATCH($B155-Annex!$B$11/60,$B:$B),2)))/(60*($B155-INDEX($B:$B,IFERROR(MATCH($B155-Annex!$B$11/60,$B:$B),2)))),IF(Data!$B$2="",0,"-"))</f>
        <v>1450.3398817699474</v>
      </c>
      <c r="I155" s="50">
        <f>IFERROR(AVERAGE(INDEX(K:K,IFERROR(MATCH($B155-Annex!$B$4/60,$B:$B),2)):K155),IF(Data!$B$2="",0,"-"))</f>
        <v>-6.4924742880298298</v>
      </c>
      <c r="J155" s="50">
        <f>IFERROR(AVERAGE(INDEX(L:L,IFERROR(MATCH($B155-Annex!$B$4/60,$B:$B),2)):L155),IF(Data!$B$2="",0,"-"))</f>
        <v>-2.7542612644509425</v>
      </c>
      <c r="K155" s="50">
        <f>IFERROR((5.670373*10^-8*(M155+273.15)^4+((Annex!$B$5+Annex!$B$6)*(M155-O155)+Annex!$B$7*(M155-INDEX(M:M,IFERROR(MATCH($B155-Annex!$B$9/60,$B:$B),2)))/(60*($B155-INDEX($B:$B,IFERROR(MATCH($B155-Annex!$B$9/60,$B:$B),2)))))/Annex!$B$8)/1000,IF(Data!$B$2="",0,"-"))</f>
        <v>-6.8034809710443032</v>
      </c>
      <c r="L155" s="50">
        <f>IFERROR((5.670373*10^-8*(N155+273.15)^4+((Annex!$B$5+Annex!$B$6)*(N155-O155)+Annex!$B$7*(N155-INDEX(N:N,IFERROR(MATCH($B155-Annex!$B$9/60,$B:$B),2)))/(60*($B155-INDEX($B:$B,IFERROR(MATCH($B155-Annex!$B$9/60,$B:$B),2)))))/Annex!$B$8)/1000,IF(Data!$B$2="",0,"-"))</f>
        <v>-2.2783405953451132</v>
      </c>
      <c r="M155" s="20">
        <v>72.126000000000005</v>
      </c>
      <c r="N155" s="20">
        <v>109.32599999999999</v>
      </c>
      <c r="O155" s="20">
        <v>236.96199999999999</v>
      </c>
      <c r="P155" s="50">
        <f>IFERROR(AVERAGE(INDEX(R:R,IFERROR(MATCH($B155-Annex!$B$4/60,$B:$B),2)):R155),IF(Data!$B$2="",0,"-"))</f>
        <v>1.4003007786667152</v>
      </c>
      <c r="Q155" s="50">
        <f>IFERROR(AVERAGE(INDEX(S:S,IFERROR(MATCH($B155-Annex!$B$4/60,$B:$B),2)):S155),IF(Data!$B$2="",0,"-"))</f>
        <v>-4.3354941390771964E-2</v>
      </c>
      <c r="R155" s="50">
        <f>IFERROR((5.670373*10^-8*(T155+273.15)^4+((Annex!$B$5+Annex!$B$6)*(T155-V155)+Annex!$B$7*(T155-INDEX(T:T,IFERROR(MATCH($B155-Annex!$B$9/60,$B:$B),2)))/(60*($B155-INDEX($B:$B,IFERROR(MATCH($B155-Annex!$B$9/60,$B:$B),2)))))/Annex!$B$8)/1000,IF(Data!$B$2="",0,"-"))</f>
        <v>1.5534994249400147</v>
      </c>
      <c r="S155" s="50">
        <f>IFERROR((5.670373*10^-8*(U155+273.15)^4+((Annex!$B$5+Annex!$B$6)*(U155-V155)+Annex!$B$7*(U155-INDEX(U:U,IFERROR(MATCH($B155-Annex!$B$9/60,$B:$B),2)))/(60*($B155-INDEX($B:$B,IFERROR(MATCH($B155-Annex!$B$9/60,$B:$B),2)))))/Annex!$B$8)/1000,IF(Data!$B$2="",0,"-"))</f>
        <v>0.1287269100631902</v>
      </c>
      <c r="T155" s="20">
        <v>104.467</v>
      </c>
      <c r="U155" s="20">
        <v>89.566000000000003</v>
      </c>
      <c r="V155" s="20">
        <v>135.358</v>
      </c>
      <c r="W155" s="20">
        <v>728.70699999999999</v>
      </c>
      <c r="X155" s="20">
        <v>724.62099999999998</v>
      </c>
      <c r="Y155" s="20">
        <v>716.42499999999995</v>
      </c>
      <c r="Z155" s="20">
        <v>647.827</v>
      </c>
      <c r="AA155" s="20">
        <v>549.447</v>
      </c>
      <c r="AB155" s="20">
        <v>488.74</v>
      </c>
      <c r="AC155" s="20">
        <v>476.173</v>
      </c>
      <c r="AD155" s="20">
        <v>859.79200000000003</v>
      </c>
      <c r="AE155" s="20">
        <v>604.01599999999996</v>
      </c>
      <c r="AF155" s="20">
        <v>127.783</v>
      </c>
      <c r="AG155" s="20">
        <v>176.50200000000001</v>
      </c>
      <c r="AH155" s="20">
        <v>107.575</v>
      </c>
      <c r="AI155" s="20">
        <v>426.16199999999998</v>
      </c>
    </row>
    <row r="156" spans="1:35" x14ac:dyDescent="0.3">
      <c r="A156" s="5">
        <v>155</v>
      </c>
      <c r="B156" s="19">
        <v>14.189333334797993</v>
      </c>
      <c r="C156" s="20">
        <v>434.86421100000001</v>
      </c>
      <c r="D156" s="20">
        <v>419.52144099999998</v>
      </c>
      <c r="E156" s="20">
        <v>754.61686199999997</v>
      </c>
      <c r="F156" s="49">
        <f>IFERROR(SUM(C156:E156),IF(Data!$B$2="",0,"-"))</f>
        <v>1609.0025139999998</v>
      </c>
      <c r="G156" s="50">
        <f>IFERROR(F156-Annex!$B$10,IF(Data!$B$2="",0,"-"))</f>
        <v>302.84451399999989</v>
      </c>
      <c r="H156" s="50">
        <f>IFERROR(-14000*(G156-INDEX(G:G,IFERROR(MATCH($B156-Annex!$B$11/60,$B:$B),2)))/(60*($B156-INDEX($B:$B,IFERROR(MATCH($B156-Annex!$B$11/60,$B:$B),2)))),IF(Data!$B$2="",0,"-"))</f>
        <v>1533.1931262433661</v>
      </c>
      <c r="I156" s="50">
        <f>IFERROR(AVERAGE(INDEX(K:K,IFERROR(MATCH($B156-Annex!$B$4/60,$B:$B),2)):K156),IF(Data!$B$2="",0,"-"))</f>
        <v>-6.5707073641428062</v>
      </c>
      <c r="J156" s="50">
        <f>IFERROR(AVERAGE(INDEX(L:L,IFERROR(MATCH($B156-Annex!$B$4/60,$B:$B),2)):L156),IF(Data!$B$2="",0,"-"))</f>
        <v>-2.5527901583401631</v>
      </c>
      <c r="K156" s="50">
        <f>IFERROR((5.670373*10^-8*(M156+273.15)^4+((Annex!$B$5+Annex!$B$6)*(M156-O156)+Annex!$B$7*(M156-INDEX(M:M,IFERROR(MATCH($B156-Annex!$B$9/60,$B:$B),2)))/(60*($B156-INDEX($B:$B,IFERROR(MATCH($B156-Annex!$B$9/60,$B:$B),2)))))/Annex!$B$8)/1000,IF(Data!$B$2="",0,"-"))</f>
        <v>-6.7834210457148698</v>
      </c>
      <c r="L156" s="50">
        <f>IFERROR((5.670373*10^-8*(N156+273.15)^4+((Annex!$B$5+Annex!$B$6)*(N156-O156)+Annex!$B$7*(N156-INDEX(N:N,IFERROR(MATCH($B156-Annex!$B$9/60,$B:$B),2)))/(60*($B156-INDEX($B:$B,IFERROR(MATCH($B156-Annex!$B$9/60,$B:$B),2)))))/Annex!$B$8)/1000,IF(Data!$B$2="",0,"-"))</f>
        <v>-1.9087134908537524</v>
      </c>
      <c r="M156" s="20">
        <v>73.771000000000001</v>
      </c>
      <c r="N156" s="20">
        <v>113.61</v>
      </c>
      <c r="O156" s="20">
        <v>239.001</v>
      </c>
      <c r="P156" s="50">
        <f>IFERROR(AVERAGE(INDEX(R:R,IFERROR(MATCH($B156-Annex!$B$4/60,$B:$B),2)):R156),IF(Data!$B$2="",0,"-"))</f>
        <v>1.5167684663931842</v>
      </c>
      <c r="Q156" s="50">
        <f>IFERROR(AVERAGE(INDEX(S:S,IFERROR(MATCH($B156-Annex!$B$4/60,$B:$B),2)):S156),IF(Data!$B$2="",0,"-"))</f>
        <v>4.8728601242033709E-2</v>
      </c>
      <c r="R156" s="50">
        <f>IFERROR((5.670373*10^-8*(T156+273.15)^4+((Annex!$B$5+Annex!$B$6)*(T156-V156)+Annex!$B$7*(T156-INDEX(T:T,IFERROR(MATCH($B156-Annex!$B$9/60,$B:$B),2)))/(60*($B156-INDEX($B:$B,IFERROR(MATCH($B156-Annex!$B$9/60,$B:$B),2)))))/Annex!$B$8)/1000,IF(Data!$B$2="",0,"-"))</f>
        <v>1.7125708073184573</v>
      </c>
      <c r="S156" s="50">
        <f>IFERROR((5.670373*10^-8*(U156+273.15)^4+((Annex!$B$5+Annex!$B$6)*(U156-V156)+Annex!$B$7*(U156-INDEX(U:U,IFERROR(MATCH($B156-Annex!$B$9/60,$B:$B),2)))/(60*($B156-INDEX($B:$B,IFERROR(MATCH($B156-Annex!$B$9/60,$B:$B),2)))))/Annex!$B$8)/1000,IF(Data!$B$2="",0,"-"))</f>
        <v>0.13555188849425612</v>
      </c>
      <c r="T156" s="20">
        <v>106.947</v>
      </c>
      <c r="U156" s="20">
        <v>91.373999999999995</v>
      </c>
      <c r="V156" s="20">
        <v>137.006</v>
      </c>
      <c r="W156" s="20">
        <v>721.03200000000004</v>
      </c>
      <c r="X156" s="20">
        <v>732.26400000000001</v>
      </c>
      <c r="Y156" s="20">
        <v>745.12099999999998</v>
      </c>
      <c r="Z156" s="20">
        <v>673.18600000000004</v>
      </c>
      <c r="AA156" s="20">
        <v>562.65099999999995</v>
      </c>
      <c r="AB156" s="20">
        <v>495.57499999999999</v>
      </c>
      <c r="AC156" s="20">
        <v>481.01799999999997</v>
      </c>
      <c r="AD156" s="20">
        <v>862.56100000000004</v>
      </c>
      <c r="AE156" s="20">
        <v>616.27499999999998</v>
      </c>
      <c r="AF156" s="20">
        <v>130.44399999999999</v>
      </c>
      <c r="AG156" s="20">
        <v>21.324000000000002</v>
      </c>
      <c r="AH156" s="20">
        <v>179.505</v>
      </c>
      <c r="AI156" s="20">
        <v>322.279</v>
      </c>
    </row>
    <row r="157" spans="1:35" x14ac:dyDescent="0.3">
      <c r="A157" s="5">
        <v>156</v>
      </c>
      <c r="B157" s="19">
        <v>14.283333329949528</v>
      </c>
      <c r="C157" s="20">
        <v>434.60274700000002</v>
      </c>
      <c r="D157" s="20">
        <v>418.521727</v>
      </c>
      <c r="E157" s="20">
        <v>754.56549500000006</v>
      </c>
      <c r="F157" s="49">
        <f>IFERROR(SUM(C157:E157),IF(Data!$B$2="",0,"-"))</f>
        <v>1607.689969</v>
      </c>
      <c r="G157" s="50">
        <f>IFERROR(F157-Annex!$B$10,IF(Data!$B$2="",0,"-"))</f>
        <v>301.53196900000012</v>
      </c>
      <c r="H157" s="50">
        <f>IFERROR(-14000*(G157-INDEX(G:G,IFERROR(MATCH($B157-Annex!$B$11/60,$B:$B),2)))/(60*($B157-INDEX($B:$B,IFERROR(MATCH($B157-Annex!$B$11/60,$B:$B),2)))),IF(Data!$B$2="",0,"-"))</f>
        <v>1632.5135689334802</v>
      </c>
      <c r="I157" s="50">
        <f>IFERROR(AVERAGE(INDEX(K:K,IFERROR(MATCH($B157-Annex!$B$4/60,$B:$B),2)):K157),IF(Data!$B$2="",0,"-"))</f>
        <v>-6.6907683162128606</v>
      </c>
      <c r="J157" s="50">
        <f>IFERROR(AVERAGE(INDEX(L:L,IFERROR(MATCH($B157-Annex!$B$4/60,$B:$B),2)):L157),IF(Data!$B$2="",0,"-"))</f>
        <v>-2.3325851300971654</v>
      </c>
      <c r="K157" s="50">
        <f>IFERROR((5.670373*10^-8*(M157+273.15)^4+((Annex!$B$5+Annex!$B$6)*(M157-O157)+Annex!$B$7*(M157-INDEX(M:M,IFERROR(MATCH($B157-Annex!$B$9/60,$B:$B),2)))/(60*($B157-INDEX($B:$B,IFERROR(MATCH($B157-Annex!$B$9/60,$B:$B),2)))))/Annex!$B$8)/1000,IF(Data!$B$2="",0,"-"))</f>
        <v>-7.071279239565615</v>
      </c>
      <c r="L157" s="50">
        <f>IFERROR((5.670373*10^-8*(N157+273.15)^4+((Annex!$B$5+Annex!$B$6)*(N157-O157)+Annex!$B$7*(N157-INDEX(N:N,IFERROR(MATCH($B157-Annex!$B$9/60,$B:$B),2)))/(60*($B157-INDEX($B:$B,IFERROR(MATCH($B157-Annex!$B$9/60,$B:$B),2)))))/Annex!$B$8)/1000,IF(Data!$B$2="",0,"-"))</f>
        <v>-1.6056297099410857</v>
      </c>
      <c r="M157" s="20">
        <v>75.39</v>
      </c>
      <c r="N157" s="20">
        <v>118.134</v>
      </c>
      <c r="O157" s="20">
        <v>242.86600000000001</v>
      </c>
      <c r="P157" s="50">
        <f>IFERROR(AVERAGE(INDEX(R:R,IFERROR(MATCH($B157-Annex!$B$4/60,$B:$B),2)):R157),IF(Data!$B$2="",0,"-"))</f>
        <v>1.6119248690370696</v>
      </c>
      <c r="Q157" s="50">
        <f>IFERROR(AVERAGE(INDEX(S:S,IFERROR(MATCH($B157-Annex!$B$4/60,$B:$B),2)):S157),IF(Data!$B$2="",0,"-"))</f>
        <v>0.12969889949024957</v>
      </c>
      <c r="R157" s="50">
        <f>IFERROR((5.670373*10^-8*(T157+273.15)^4+((Annex!$B$5+Annex!$B$6)*(T157-V157)+Annex!$B$7*(T157-INDEX(T:T,IFERROR(MATCH($B157-Annex!$B$9/60,$B:$B),2)))/(60*($B157-INDEX($B:$B,IFERROR(MATCH($B157-Annex!$B$9/60,$B:$B),2)))))/Annex!$B$8)/1000,IF(Data!$B$2="",0,"-"))</f>
        <v>1.9343087324902204</v>
      </c>
      <c r="S157" s="50">
        <f>IFERROR((5.670373*10^-8*(U157+273.15)^4+((Annex!$B$5+Annex!$B$6)*(U157-V157)+Annex!$B$7*(U157-INDEX(U:U,IFERROR(MATCH($B157-Annex!$B$9/60,$B:$B),2)))/(60*($B157-INDEX($B:$B,IFERROR(MATCH($B157-Annex!$B$9/60,$B:$B),2)))))/Annex!$B$8)/1000,IF(Data!$B$2="",0,"-"))</f>
        <v>0.32741356882060985</v>
      </c>
      <c r="T157" s="20">
        <v>109.384</v>
      </c>
      <c r="U157" s="20">
        <v>93.370999999999995</v>
      </c>
      <c r="V157" s="20">
        <v>137.08699999999999</v>
      </c>
      <c r="W157" s="20">
        <v>752.59</v>
      </c>
      <c r="X157" s="20">
        <v>752.34100000000001</v>
      </c>
      <c r="Y157" s="20">
        <v>758.43100000000004</v>
      </c>
      <c r="Z157" s="20">
        <v>691.99099999999999</v>
      </c>
      <c r="AA157" s="20">
        <v>593.33100000000002</v>
      </c>
      <c r="AB157" s="20">
        <v>526.81799999999998</v>
      </c>
      <c r="AC157" s="20">
        <v>501.44400000000002</v>
      </c>
      <c r="AD157" s="20">
        <v>867.11</v>
      </c>
      <c r="AE157" s="20">
        <v>605.71900000000005</v>
      </c>
      <c r="AF157" s="20">
        <v>134.81899999999999</v>
      </c>
      <c r="AG157" s="20">
        <v>-59.82</v>
      </c>
      <c r="AH157" s="20">
        <v>156.11500000000001</v>
      </c>
      <c r="AI157" s="20">
        <v>377.44</v>
      </c>
    </row>
    <row r="158" spans="1:35" x14ac:dyDescent="0.3">
      <c r="A158" s="5">
        <v>157</v>
      </c>
      <c r="B158" s="19">
        <v>14.377499999245629</v>
      </c>
      <c r="C158" s="20">
        <v>434.305136</v>
      </c>
      <c r="D158" s="20">
        <v>418.48133899999999</v>
      </c>
      <c r="E158" s="20">
        <v>754.26912100000004</v>
      </c>
      <c r="F158" s="49">
        <f>IFERROR(SUM(C158:E158),IF(Data!$B$2="",0,"-"))</f>
        <v>1607.0555960000002</v>
      </c>
      <c r="G158" s="50">
        <f>IFERROR(F158-Annex!$B$10,IF(Data!$B$2="",0,"-"))</f>
        <v>300.89759600000025</v>
      </c>
      <c r="H158" s="50">
        <f>IFERROR(-14000*(G158-INDEX(G:G,IFERROR(MATCH($B158-Annex!$B$11/60,$B:$B),2)))/(60*($B158-INDEX($B:$B,IFERROR(MATCH($B158-Annex!$B$11/60,$B:$B),2)))),IF(Data!$B$2="",0,"-"))</f>
        <v>1759.7651069395463</v>
      </c>
      <c r="I158" s="50">
        <f>IFERROR(AVERAGE(INDEX(K:K,IFERROR(MATCH($B158-Annex!$B$4/60,$B:$B),2)):K158),IF(Data!$B$2="",0,"-"))</f>
        <v>-6.8341603654573175</v>
      </c>
      <c r="J158" s="50">
        <f>IFERROR(AVERAGE(INDEX(L:L,IFERROR(MATCH($B158-Annex!$B$4/60,$B:$B),2)):L158),IF(Data!$B$2="",0,"-"))</f>
        <v>-2.1319620663370307</v>
      </c>
      <c r="K158" s="50">
        <f>IFERROR((5.670373*10^-8*(M158+273.15)^4+((Annex!$B$5+Annex!$B$6)*(M158-O158)+Annex!$B$7*(M158-INDEX(M:M,IFERROR(MATCH($B158-Annex!$B$9/60,$B:$B),2)))/(60*($B158-INDEX($B:$B,IFERROR(MATCH($B158-Annex!$B$9/60,$B:$B),2)))))/Annex!$B$8)/1000,IF(Data!$B$2="",0,"-"))</f>
        <v>-7.3148762265498108</v>
      </c>
      <c r="L158" s="50">
        <f>IFERROR((5.670373*10^-8*(N158+273.15)^4+((Annex!$B$5+Annex!$B$6)*(N158-O158)+Annex!$B$7*(N158-INDEX(N:N,IFERROR(MATCH($B158-Annex!$B$9/60,$B:$B),2)))/(60*($B158-INDEX($B:$B,IFERROR(MATCH($B158-Annex!$B$9/60,$B:$B),2)))))/Annex!$B$8)/1000,IF(Data!$B$2="",0,"-"))</f>
        <v>-1.4385196006283556</v>
      </c>
      <c r="M158" s="20">
        <v>77.046999999999997</v>
      </c>
      <c r="N158" s="20">
        <v>122.822</v>
      </c>
      <c r="O158" s="20">
        <v>249.333</v>
      </c>
      <c r="P158" s="50">
        <f>IFERROR(AVERAGE(INDEX(R:R,IFERROR(MATCH($B158-Annex!$B$4/60,$B:$B),2)):R158),IF(Data!$B$2="",0,"-"))</f>
        <v>1.6841749897692464</v>
      </c>
      <c r="Q158" s="50">
        <f>IFERROR(AVERAGE(INDEX(S:S,IFERROR(MATCH($B158-Annex!$B$4/60,$B:$B),2)):S158),IF(Data!$B$2="",0,"-"))</f>
        <v>0.19647572258237786</v>
      </c>
      <c r="R158" s="50">
        <f>IFERROR((5.670373*10^-8*(T158+273.15)^4+((Annex!$B$5+Annex!$B$6)*(T158-V158)+Annex!$B$7*(T158-INDEX(T:T,IFERROR(MATCH($B158-Annex!$B$9/60,$B:$B),2)))/(60*($B158-INDEX($B:$B,IFERROR(MATCH($B158-Annex!$B$9/60,$B:$B),2)))))/Annex!$B$8)/1000,IF(Data!$B$2="",0,"-"))</f>
        <v>1.7544599144697843</v>
      </c>
      <c r="S158" s="50">
        <f>IFERROR((5.670373*10^-8*(U158+273.15)^4+((Annex!$B$5+Annex!$B$6)*(U158-V158)+Annex!$B$7*(U158-INDEX(U:U,IFERROR(MATCH($B158-Annex!$B$9/60,$B:$B),2)))/(60*($B158-INDEX($B:$B,IFERROR(MATCH($B158-Annex!$B$9/60,$B:$B),2)))))/Annex!$B$8)/1000,IF(Data!$B$2="",0,"-"))</f>
        <v>0.22773455103692355</v>
      </c>
      <c r="T158" s="20">
        <v>111.721</v>
      </c>
      <c r="U158" s="20">
        <v>95.281999999999996</v>
      </c>
      <c r="V158" s="20">
        <v>142.11500000000001</v>
      </c>
      <c r="W158" s="20">
        <v>749.38400000000001</v>
      </c>
      <c r="X158" s="20">
        <v>757.72900000000004</v>
      </c>
      <c r="Y158" s="20">
        <v>769.99699999999996</v>
      </c>
      <c r="Z158" s="20">
        <v>728.79300000000001</v>
      </c>
      <c r="AA158" s="20">
        <v>612.87300000000005</v>
      </c>
      <c r="AB158" s="20">
        <v>545.59</v>
      </c>
      <c r="AC158" s="20">
        <v>504.50799999999998</v>
      </c>
      <c r="AD158" s="20">
        <v>872.77300000000002</v>
      </c>
      <c r="AE158" s="20">
        <v>608.34799999999996</v>
      </c>
      <c r="AF158" s="20">
        <v>137.93600000000001</v>
      </c>
      <c r="AG158" s="20">
        <v>206.03899999999999</v>
      </c>
      <c r="AH158" s="20">
        <v>-102.68600000000001</v>
      </c>
      <c r="AI158" s="20">
        <v>474.07299999999998</v>
      </c>
    </row>
    <row r="159" spans="1:35" x14ac:dyDescent="0.3">
      <c r="A159" s="5">
        <v>158</v>
      </c>
      <c r="B159" s="19">
        <v>14.471833332208917</v>
      </c>
      <c r="C159" s="20">
        <v>434.09327200000001</v>
      </c>
      <c r="D159" s="20">
        <v>418.30798199999998</v>
      </c>
      <c r="E159" s="20">
        <v>753.97021900000004</v>
      </c>
      <c r="F159" s="49">
        <f>IFERROR(SUM(C159:E159),IF(Data!$B$2="",0,"-"))</f>
        <v>1606.3714730000002</v>
      </c>
      <c r="G159" s="50">
        <f>IFERROR(F159-Annex!$B$10,IF(Data!$B$2="",0,"-"))</f>
        <v>300.21347300000025</v>
      </c>
      <c r="H159" s="50">
        <f>IFERROR(-14000*(G159-INDEX(G:G,IFERROR(MATCH($B159-Annex!$B$11/60,$B:$B),2)))/(60*($B159-INDEX($B:$B,IFERROR(MATCH($B159-Annex!$B$11/60,$B:$B),2)))),IF(Data!$B$2="",0,"-"))</f>
        <v>1756.0028410086334</v>
      </c>
      <c r="I159" s="50">
        <f>IFERROR(AVERAGE(INDEX(K:K,IFERROR(MATCH($B159-Annex!$B$4/60,$B:$B),2)):K159),IF(Data!$B$2="",0,"-"))</f>
        <v>-6.9505854721506992</v>
      </c>
      <c r="J159" s="50">
        <f>IFERROR(AVERAGE(INDEX(L:L,IFERROR(MATCH($B159-Annex!$B$4/60,$B:$B),2)):L159),IF(Data!$B$2="",0,"-"))</f>
        <v>-1.9006569611658668</v>
      </c>
      <c r="K159" s="50">
        <f>IFERROR((5.670373*10^-8*(M159+273.15)^4+((Annex!$B$5+Annex!$B$6)*(M159-O159)+Annex!$B$7*(M159-INDEX(M:M,IFERROR(MATCH($B159-Annex!$B$9/60,$B:$B),2)))/(60*($B159-INDEX($B:$B,IFERROR(MATCH($B159-Annex!$B$9/60,$B:$B),2)))))/Annex!$B$8)/1000,IF(Data!$B$2="",0,"-"))</f>
        <v>-7.3391128690862342</v>
      </c>
      <c r="L159" s="50">
        <f>IFERROR((5.670373*10^-8*(N159+273.15)^4+((Annex!$B$5+Annex!$B$6)*(N159-O159)+Annex!$B$7*(N159-INDEX(N:N,IFERROR(MATCH($B159-Annex!$B$9/60,$B:$B),2)))/(60*($B159-INDEX($B:$B,IFERROR(MATCH($B159-Annex!$B$9/60,$B:$B),2)))))/Annex!$B$8)/1000,IF(Data!$B$2="",0,"-"))</f>
        <v>-1.1190852219985823</v>
      </c>
      <c r="M159" s="20">
        <v>79.073999999999998</v>
      </c>
      <c r="N159" s="20">
        <v>128.005</v>
      </c>
      <c r="O159" s="20">
        <v>255.464</v>
      </c>
      <c r="P159" s="50">
        <f>IFERROR(AVERAGE(INDEX(R:R,IFERROR(MATCH($B159-Annex!$B$4/60,$B:$B),2)):R159),IF(Data!$B$2="",0,"-"))</f>
        <v>1.7321707155515644</v>
      </c>
      <c r="Q159" s="50">
        <f>IFERROR(AVERAGE(INDEX(S:S,IFERROR(MATCH($B159-Annex!$B$4/60,$B:$B),2)):S159),IF(Data!$B$2="",0,"-"))</f>
        <v>0.22705755929608618</v>
      </c>
      <c r="R159" s="50">
        <f>IFERROR((5.670373*10^-8*(T159+273.15)^4+((Annex!$B$5+Annex!$B$6)*(T159-V159)+Annex!$B$7*(T159-INDEX(T:T,IFERROR(MATCH($B159-Annex!$B$9/60,$B:$B),2)))/(60*($B159-INDEX($B:$B,IFERROR(MATCH($B159-Annex!$B$9/60,$B:$B),2)))))/Annex!$B$8)/1000,IF(Data!$B$2="",0,"-"))</f>
        <v>1.7432976050311193</v>
      </c>
      <c r="S159" s="50">
        <f>IFERROR((5.670373*10^-8*(U159+273.15)^4+((Annex!$B$5+Annex!$B$6)*(U159-V159)+Annex!$B$7*(U159-INDEX(U:U,IFERROR(MATCH($B159-Annex!$B$9/60,$B:$B),2)))/(60*($B159-INDEX($B:$B,IFERROR(MATCH($B159-Annex!$B$9/60,$B:$B),2)))))/Annex!$B$8)/1000,IF(Data!$B$2="",0,"-"))</f>
        <v>0.1924548823636601</v>
      </c>
      <c r="T159" s="20">
        <v>114.248</v>
      </c>
      <c r="U159" s="20">
        <v>97.385999999999996</v>
      </c>
      <c r="V159" s="20">
        <v>146.1</v>
      </c>
      <c r="W159" s="20">
        <v>742.46500000000003</v>
      </c>
      <c r="X159" s="20">
        <v>741.95</v>
      </c>
      <c r="Y159" s="20">
        <v>746.88699999999994</v>
      </c>
      <c r="Z159" s="20">
        <v>679.25300000000004</v>
      </c>
      <c r="AA159" s="20">
        <v>594.05899999999997</v>
      </c>
      <c r="AB159" s="20">
        <v>550.78300000000002</v>
      </c>
      <c r="AC159" s="20">
        <v>512.67600000000004</v>
      </c>
      <c r="AD159" s="20">
        <v>877.20899999999995</v>
      </c>
      <c r="AE159" s="20">
        <v>618.279</v>
      </c>
      <c r="AF159" s="20">
        <v>141.22900000000001</v>
      </c>
      <c r="AG159" s="20">
        <v>355.67200000000003</v>
      </c>
      <c r="AH159" s="20">
        <v>-186.017</v>
      </c>
      <c r="AI159" s="20">
        <v>481.32</v>
      </c>
    </row>
    <row r="160" spans="1:35" x14ac:dyDescent="0.3">
      <c r="A160" s="5">
        <v>159</v>
      </c>
      <c r="B160" s="19">
        <v>14.555333327734843</v>
      </c>
      <c r="C160" s="20">
        <v>433.86039299999999</v>
      </c>
      <c r="D160" s="20">
        <v>418.15819599999998</v>
      </c>
      <c r="E160" s="20">
        <v>753.91801699999996</v>
      </c>
      <c r="F160" s="49">
        <f>IFERROR(SUM(C160:E160),IF(Data!$B$2="",0,"-"))</f>
        <v>1605.936606</v>
      </c>
      <c r="G160" s="50">
        <f>IFERROR(F160-Annex!$B$10,IF(Data!$B$2="",0,"-"))</f>
        <v>299.77860600000008</v>
      </c>
      <c r="H160" s="50">
        <f>IFERROR(-14000*(G160-INDEX(G:G,IFERROR(MATCH($B160-Annex!$B$11/60,$B:$B),2)))/(60*($B160-INDEX($B:$B,IFERROR(MATCH($B160-Annex!$B$11/60,$B:$B),2)))),IF(Data!$B$2="",0,"-"))</f>
        <v>1743.6895645253965</v>
      </c>
      <c r="I160" s="50">
        <f>IFERROR(AVERAGE(INDEX(K:K,IFERROR(MATCH($B160-Annex!$B$4/60,$B:$B),2)):K160),IF(Data!$B$2="",0,"-"))</f>
        <v>-7.057854808510581</v>
      </c>
      <c r="J160" s="50">
        <f>IFERROR(AVERAGE(INDEX(L:L,IFERROR(MATCH($B160-Annex!$B$4/60,$B:$B),2)):L160),IF(Data!$B$2="",0,"-"))</f>
        <v>-1.6394212552232721</v>
      </c>
      <c r="K160" s="50">
        <f>IFERROR((5.670373*10^-8*(M160+273.15)^4+((Annex!$B$5+Annex!$B$6)*(M160-O160)+Annex!$B$7*(M160-INDEX(M:M,IFERROR(MATCH($B160-Annex!$B$9/60,$B:$B),2)))/(60*($B160-INDEX($B:$B,IFERROR(MATCH($B160-Annex!$B$9/60,$B:$B),2)))))/Annex!$B$8)/1000,IF(Data!$B$2="",0,"-"))</f>
        <v>-7.3429727598615697</v>
      </c>
      <c r="L160" s="50">
        <f>IFERROR((5.670373*10^-8*(N160+273.15)^4+((Annex!$B$5+Annex!$B$6)*(N160-O160)+Annex!$B$7*(N160-INDEX(N:N,IFERROR(MATCH($B160-Annex!$B$9/60,$B:$B),2)))/(60*($B160-INDEX($B:$B,IFERROR(MATCH($B160-Annex!$B$9/60,$B:$B),2)))))/Annex!$B$8)/1000,IF(Data!$B$2="",0,"-"))</f>
        <v>-0.76449322576630696</v>
      </c>
      <c r="M160" s="20">
        <v>80.977000000000004</v>
      </c>
      <c r="N160" s="20">
        <v>132.87</v>
      </c>
      <c r="O160" s="20">
        <v>261.74900000000002</v>
      </c>
      <c r="P160" s="50">
        <f>IFERROR(AVERAGE(INDEX(R:R,IFERROR(MATCH($B160-Annex!$B$4/60,$B:$B),2)):R160),IF(Data!$B$2="",0,"-"))</f>
        <v>1.8328379471868677</v>
      </c>
      <c r="Q160" s="50">
        <f>IFERROR(AVERAGE(INDEX(S:S,IFERROR(MATCH($B160-Annex!$B$4/60,$B:$B),2)):S160),IF(Data!$B$2="",0,"-"))</f>
        <v>0.28871301476853822</v>
      </c>
      <c r="R160" s="50">
        <f>IFERROR((5.670373*10^-8*(T160+273.15)^4+((Annex!$B$5+Annex!$B$6)*(T160-V160)+Annex!$B$7*(T160-INDEX(T:T,IFERROR(MATCH($B160-Annex!$B$9/60,$B:$B),2)))/(60*($B160-INDEX($B:$B,IFERROR(MATCH($B160-Annex!$B$9/60,$B:$B),2)))))/Annex!$B$8)/1000,IF(Data!$B$2="",0,"-"))</f>
        <v>2.1168298266996444</v>
      </c>
      <c r="S160" s="50">
        <f>IFERROR((5.670373*10^-8*(U160+273.15)^4+((Annex!$B$5+Annex!$B$6)*(U160-V160)+Annex!$B$7*(U160-INDEX(U:U,IFERROR(MATCH($B160-Annex!$B$9/60,$B:$B),2)))/(60*($B160-INDEX($B:$B,IFERROR(MATCH($B160-Annex!$B$9/60,$B:$B),2)))))/Annex!$B$8)/1000,IF(Data!$B$2="",0,"-"))</f>
        <v>0.41600666243632523</v>
      </c>
      <c r="T160" s="20">
        <v>116.57599999999999</v>
      </c>
      <c r="U160" s="20">
        <v>99.120999999999995</v>
      </c>
      <c r="V160" s="20">
        <v>144.667</v>
      </c>
      <c r="W160" s="20">
        <v>785.16300000000001</v>
      </c>
      <c r="X160" s="20">
        <v>768.81600000000003</v>
      </c>
      <c r="Y160" s="20">
        <v>763.17600000000004</v>
      </c>
      <c r="Z160" s="20">
        <v>678.173</v>
      </c>
      <c r="AA160" s="20">
        <v>568.80399999999997</v>
      </c>
      <c r="AB160" s="20">
        <v>517.32500000000005</v>
      </c>
      <c r="AC160" s="20">
        <v>518.91700000000003</v>
      </c>
      <c r="AD160" s="20">
        <v>880.87800000000004</v>
      </c>
      <c r="AE160" s="20">
        <v>628.53499999999997</v>
      </c>
      <c r="AF160" s="20">
        <v>145.01300000000001</v>
      </c>
      <c r="AG160" s="20">
        <v>401.048</v>
      </c>
      <c r="AH160" s="20">
        <v>-4.4329999999999998</v>
      </c>
      <c r="AI160" s="20">
        <v>325.685</v>
      </c>
    </row>
    <row r="161" spans="1:35" x14ac:dyDescent="0.3">
      <c r="A161" s="5">
        <v>160</v>
      </c>
      <c r="B161" s="19">
        <v>14.639666662551463</v>
      </c>
      <c r="C161" s="20">
        <v>433.73680999999999</v>
      </c>
      <c r="D161" s="20">
        <v>417.95707199999998</v>
      </c>
      <c r="E161" s="20">
        <v>753.35726899999997</v>
      </c>
      <c r="F161" s="49">
        <f>IFERROR(SUM(C161:E161),IF(Data!$B$2="",0,"-"))</f>
        <v>1605.0511510000001</v>
      </c>
      <c r="G161" s="50">
        <f>IFERROR(F161-Annex!$B$10,IF(Data!$B$2="",0,"-"))</f>
        <v>298.89315100000022</v>
      </c>
      <c r="H161" s="50">
        <f>IFERROR(-14000*(G161-INDEX(G:G,IFERROR(MATCH($B161-Annex!$B$11/60,$B:$B),2)))/(60*($B161-INDEX($B:$B,IFERROR(MATCH($B161-Annex!$B$11/60,$B:$B),2)))),IF(Data!$B$2="",0,"-"))</f>
        <v>1789.2192504466323</v>
      </c>
      <c r="I161" s="50">
        <f>IFERROR(AVERAGE(INDEX(K:K,IFERROR(MATCH($B161-Annex!$B$4/60,$B:$B),2)):K161),IF(Data!$B$2="",0,"-"))</f>
        <v>-7.1243188433013307</v>
      </c>
      <c r="J161" s="50">
        <f>IFERROR(AVERAGE(INDEX(L:L,IFERROR(MATCH($B161-Annex!$B$4/60,$B:$B),2)):L161),IF(Data!$B$2="",0,"-"))</f>
        <v>-1.3308008385154195</v>
      </c>
      <c r="K161" s="50">
        <f>IFERROR((5.670373*10^-8*(M161+273.15)^4+((Annex!$B$5+Annex!$B$6)*(M161-O161)+Annex!$B$7*(M161-INDEX(M:M,IFERROR(MATCH($B161-Annex!$B$9/60,$B:$B),2)))/(60*($B161-INDEX($B:$B,IFERROR(MATCH($B161-Annex!$B$9/60,$B:$B),2)))))/Annex!$B$8)/1000,IF(Data!$B$2="",0,"-"))</f>
        <v>-7.2150887912869139</v>
      </c>
      <c r="L161" s="50">
        <f>IFERROR((5.670373*10^-8*(N161+273.15)^4+((Annex!$B$5+Annex!$B$6)*(N161-O161)+Annex!$B$7*(N161-INDEX(N:N,IFERROR(MATCH($B161-Annex!$B$9/60,$B:$B),2)))/(60*($B161-INDEX($B:$B,IFERROR(MATCH($B161-Annex!$B$9/60,$B:$B),2)))))/Annex!$B$8)/1000,IF(Data!$B$2="",0,"-"))</f>
        <v>-0.20082402507474056</v>
      </c>
      <c r="M161" s="20">
        <v>82.950999999999993</v>
      </c>
      <c r="N161" s="20">
        <v>138.03299999999999</v>
      </c>
      <c r="O161" s="20">
        <v>263.363</v>
      </c>
      <c r="P161" s="50">
        <f>IFERROR(AVERAGE(INDEX(R:R,IFERROR(MATCH($B161-Annex!$B$4/60,$B:$B),2)):R161),IF(Data!$B$2="",0,"-"))</f>
        <v>1.911558966751232</v>
      </c>
      <c r="Q161" s="50">
        <f>IFERROR(AVERAGE(INDEX(S:S,IFERROR(MATCH($B161-Annex!$B$4/60,$B:$B),2)):S161),IF(Data!$B$2="",0,"-"))</f>
        <v>0.31830390313192686</v>
      </c>
      <c r="R161" s="50">
        <f>IFERROR((5.670373*10^-8*(T161+273.15)^4+((Annex!$B$5+Annex!$B$6)*(T161-V161)+Annex!$B$7*(T161-INDEX(T:T,IFERROR(MATCH($B161-Annex!$B$9/60,$B:$B),2)))/(60*($B161-INDEX($B:$B,IFERROR(MATCH($B161-Annex!$B$9/60,$B:$B),2)))))/Annex!$B$8)/1000,IF(Data!$B$2="",0,"-"))</f>
        <v>2.5659464563093848</v>
      </c>
      <c r="S161" s="50">
        <f>IFERROR((5.670373*10^-8*(U161+273.15)^4+((Annex!$B$5+Annex!$B$6)*(U161-V161)+Annex!$B$7*(U161-INDEX(U:U,IFERROR(MATCH($B161-Annex!$B$9/60,$B:$B),2)))/(60*($B161-INDEX($B:$B,IFERROR(MATCH($B161-Annex!$B$9/60,$B:$B),2)))))/Annex!$B$8)/1000,IF(Data!$B$2="",0,"-"))</f>
        <v>0.80023885870852318</v>
      </c>
      <c r="T161" s="20">
        <v>118.833</v>
      </c>
      <c r="U161" s="20">
        <v>100.95099999999999</v>
      </c>
      <c r="V161" s="20">
        <v>139.511</v>
      </c>
      <c r="W161" s="20">
        <v>784.59699999999998</v>
      </c>
      <c r="X161" s="20">
        <v>764.85900000000004</v>
      </c>
      <c r="Y161" s="20">
        <v>760.51300000000003</v>
      </c>
      <c r="Z161" s="20">
        <v>682.26700000000005</v>
      </c>
      <c r="AA161" s="20">
        <v>586.28300000000002</v>
      </c>
      <c r="AB161" s="20">
        <v>521.798</v>
      </c>
      <c r="AC161" s="20">
        <v>497.27</v>
      </c>
      <c r="AD161" s="20">
        <v>880.13400000000001</v>
      </c>
      <c r="AE161" s="20">
        <v>639.74400000000003</v>
      </c>
      <c r="AF161" s="20">
        <v>148.54300000000001</v>
      </c>
      <c r="AG161" s="20">
        <v>380.95800000000003</v>
      </c>
      <c r="AH161" s="20">
        <v>-95.319000000000003</v>
      </c>
      <c r="AI161" s="20">
        <v>440.10700000000003</v>
      </c>
    </row>
    <row r="162" spans="1:35" x14ac:dyDescent="0.3">
      <c r="A162" s="5">
        <v>161</v>
      </c>
      <c r="B162" s="19">
        <v>14.734166659181938</v>
      </c>
      <c r="C162" s="20">
        <v>433.561938</v>
      </c>
      <c r="D162" s="20">
        <v>417.75763799999999</v>
      </c>
      <c r="E162" s="20">
        <v>753.30422099999998</v>
      </c>
      <c r="F162" s="49">
        <f>IFERROR(SUM(C162:E162),IF(Data!$B$2="",0,"-"))</f>
        <v>1604.623797</v>
      </c>
      <c r="G162" s="50">
        <f>IFERROR(F162-Annex!$B$10,IF(Data!$B$2="",0,"-"))</f>
        <v>298.46579700000007</v>
      </c>
      <c r="H162" s="50">
        <f>IFERROR(-14000*(G162-INDEX(G:G,IFERROR(MATCH($B162-Annex!$B$11/60,$B:$B),2)))/(60*($B162-INDEX($B:$B,IFERROR(MATCH($B162-Annex!$B$11/60,$B:$B),2)))),IF(Data!$B$2="",0,"-"))</f>
        <v>1745.9972863733071</v>
      </c>
      <c r="I162" s="50">
        <f>IFERROR(AVERAGE(INDEX(K:K,IFERROR(MATCH($B162-Annex!$B$4/60,$B:$B),2)):K162),IF(Data!$B$2="",0,"-"))</f>
        <v>-7.1698566042057577</v>
      </c>
      <c r="J162" s="50">
        <f>IFERROR(AVERAGE(INDEX(L:L,IFERROR(MATCH($B162-Annex!$B$4/60,$B:$B),2)):L162),IF(Data!$B$2="",0,"-"))</f>
        <v>-0.97638373030161618</v>
      </c>
      <c r="K162" s="50">
        <f>IFERROR((5.670373*10^-8*(M162+273.15)^4+((Annex!$B$5+Annex!$B$6)*(M162-O162)+Annex!$B$7*(M162-INDEX(M:M,IFERROR(MATCH($B162-Annex!$B$9/60,$B:$B),2)))/(60*($B162-INDEX($B:$B,IFERROR(MATCH($B162-Annex!$B$9/60,$B:$B),2)))))/Annex!$B$8)/1000,IF(Data!$B$2="",0,"-"))</f>
        <v>-7.1222452973752954</v>
      </c>
      <c r="L162" s="50">
        <f>IFERROR((5.670373*10^-8*(N162+273.15)^4+((Annex!$B$5+Annex!$B$6)*(N162-O162)+Annex!$B$7*(N162-INDEX(N:N,IFERROR(MATCH($B162-Annex!$B$9/60,$B:$B),2)))/(60*($B162-INDEX($B:$B,IFERROR(MATCH($B162-Annex!$B$9/60,$B:$B),2)))))/Annex!$B$8)/1000,IF(Data!$B$2="",0,"-"))</f>
        <v>0.20257916215150953</v>
      </c>
      <c r="M162" s="20">
        <v>85.625</v>
      </c>
      <c r="N162" s="20">
        <v>144.16399999999999</v>
      </c>
      <c r="O162" s="20">
        <v>269.375</v>
      </c>
      <c r="P162" s="50">
        <f>IFERROR(AVERAGE(INDEX(R:R,IFERROR(MATCH($B162-Annex!$B$4/60,$B:$B),2)):R162),IF(Data!$B$2="",0,"-"))</f>
        <v>2.10833209643652</v>
      </c>
      <c r="Q162" s="50">
        <f>IFERROR(AVERAGE(INDEX(S:S,IFERROR(MATCH($B162-Annex!$B$4/60,$B:$B),2)):S162),IF(Data!$B$2="",0,"-"))</f>
        <v>0.47191811252328975</v>
      </c>
      <c r="R162" s="50">
        <f>IFERROR((5.670373*10^-8*(T162+273.15)^4+((Annex!$B$5+Annex!$B$6)*(T162-V162)+Annex!$B$7*(T162-INDEX(T:T,IFERROR(MATCH($B162-Annex!$B$9/60,$B:$B),2)))/(60*($B162-INDEX($B:$B,IFERROR(MATCH($B162-Annex!$B$9/60,$B:$B),2)))))/Annex!$B$8)/1000,IF(Data!$B$2="",0,"-"))</f>
        <v>2.9309113327370286</v>
      </c>
      <c r="S162" s="50">
        <f>IFERROR((5.670373*10^-8*(U162+273.15)^4+((Annex!$B$5+Annex!$B$6)*(U162-V162)+Annex!$B$7*(U162-INDEX(U:U,IFERROR(MATCH($B162-Annex!$B$9/60,$B:$B),2)))/(60*($B162-INDEX($B:$B,IFERROR(MATCH($B162-Annex!$B$9/60,$B:$B),2)))))/Annex!$B$8)/1000,IF(Data!$B$2="",0,"-"))</f>
        <v>1.2040263758027303</v>
      </c>
      <c r="T162" s="20">
        <v>121.42400000000001</v>
      </c>
      <c r="U162" s="20">
        <v>103.041</v>
      </c>
      <c r="V162" s="20">
        <v>135.923</v>
      </c>
      <c r="W162" s="20">
        <v>777.05700000000002</v>
      </c>
      <c r="X162" s="20">
        <v>760.673</v>
      </c>
      <c r="Y162" s="20">
        <v>738.57500000000005</v>
      </c>
      <c r="Z162" s="20">
        <v>656.70799999999997</v>
      </c>
      <c r="AA162" s="20">
        <v>562.60500000000002</v>
      </c>
      <c r="AB162" s="20">
        <v>502.87200000000001</v>
      </c>
      <c r="AC162" s="20">
        <v>509.08800000000002</v>
      </c>
      <c r="AD162" s="20">
        <v>876.78599999999994</v>
      </c>
      <c r="AE162" s="20">
        <v>650.54700000000003</v>
      </c>
      <c r="AF162" s="20">
        <v>151.71</v>
      </c>
      <c r="AG162" s="20">
        <v>344.39699999999999</v>
      </c>
      <c r="AH162" s="20">
        <v>21.641999999999999</v>
      </c>
      <c r="AI162" s="20">
        <v>263.18200000000002</v>
      </c>
    </row>
    <row r="163" spans="1:35" x14ac:dyDescent="0.3">
      <c r="A163" s="5">
        <v>162</v>
      </c>
      <c r="B163" s="19">
        <v>14.828166664810851</v>
      </c>
      <c r="C163" s="20">
        <v>433.487955</v>
      </c>
      <c r="D163" s="20">
        <v>417.55230699999998</v>
      </c>
      <c r="E163" s="20">
        <v>753.04573900000003</v>
      </c>
      <c r="F163" s="49">
        <f>IFERROR(SUM(C163:E163),IF(Data!$B$2="",0,"-"))</f>
        <v>1604.0860010000001</v>
      </c>
      <c r="G163" s="50">
        <f>IFERROR(F163-Annex!$B$10,IF(Data!$B$2="",0,"-"))</f>
        <v>297.92800100000022</v>
      </c>
      <c r="H163" s="50">
        <f>IFERROR(-14000*(G163-INDEX(G:G,IFERROR(MATCH($B163-Annex!$B$11/60,$B:$B),2)))/(60*($B163-INDEX($B:$B,IFERROR(MATCH($B163-Annex!$B$11/60,$B:$B),2)))),IF(Data!$B$2="",0,"-"))</f>
        <v>1712.6561161949107</v>
      </c>
      <c r="I163" s="50">
        <f>IFERROR(AVERAGE(INDEX(K:K,IFERROR(MATCH($B163-Annex!$B$4/60,$B:$B),2)):K163),IF(Data!$B$2="",0,"-"))</f>
        <v>-7.2175476295771537</v>
      </c>
      <c r="J163" s="50">
        <f>IFERROR(AVERAGE(INDEX(L:L,IFERROR(MATCH($B163-Annex!$B$4/60,$B:$B),2)):L163),IF(Data!$B$2="",0,"-"))</f>
        <v>-0.61178434218418798</v>
      </c>
      <c r="K163" s="50">
        <f>IFERROR((5.670373*10^-8*(M163+273.15)^4+((Annex!$B$5+Annex!$B$6)*(M163-O163)+Annex!$B$7*(M163-INDEX(M:M,IFERROR(MATCH($B163-Annex!$B$9/60,$B:$B),2)))/(60*($B163-INDEX($B:$B,IFERROR(MATCH($B163-Annex!$B$9/60,$B:$B),2)))))/Annex!$B$8)/1000,IF(Data!$B$2="",0,"-"))</f>
        <v>-7.1172582233146384</v>
      </c>
      <c r="L163" s="50">
        <f>IFERROR((5.670373*10^-8*(N163+273.15)^4+((Annex!$B$5+Annex!$B$6)*(N163-O163)+Annex!$B$7*(N163-INDEX(N:N,IFERROR(MATCH($B163-Annex!$B$9/60,$B:$B),2)))/(60*($B163-INDEX($B:$B,IFERROR(MATCH($B163-Annex!$B$9/60,$B:$B),2)))))/Annex!$B$8)/1000,IF(Data!$B$2="",0,"-"))</f>
        <v>0.64348222596824534</v>
      </c>
      <c r="M163" s="20">
        <v>88.084000000000003</v>
      </c>
      <c r="N163" s="20">
        <v>150.471</v>
      </c>
      <c r="O163" s="20">
        <v>274.137</v>
      </c>
      <c r="P163" s="50">
        <f>IFERROR(AVERAGE(INDEX(R:R,IFERROR(MATCH($B163-Annex!$B$4/60,$B:$B),2)):R163),IF(Data!$B$2="",0,"-"))</f>
        <v>2.2951204801821161</v>
      </c>
      <c r="Q163" s="50">
        <f>IFERROR(AVERAGE(INDEX(S:S,IFERROR(MATCH($B163-Annex!$B$4/60,$B:$B),2)):S163),IF(Data!$B$2="",0,"-"))</f>
        <v>0.6382880389858393</v>
      </c>
      <c r="R163" s="50">
        <f>IFERROR((5.670373*10^-8*(T163+273.15)^4+((Annex!$B$5+Annex!$B$6)*(T163-V163)+Annex!$B$7*(T163-INDEX(T:T,IFERROR(MATCH($B163-Annex!$B$9/60,$B:$B),2)))/(60*($B163-INDEX($B:$B,IFERROR(MATCH($B163-Annex!$B$9/60,$B:$B),2)))))/Annex!$B$8)/1000,IF(Data!$B$2="",0,"-"))</f>
        <v>3.0200894935376286</v>
      </c>
      <c r="S163" s="50">
        <f>IFERROR((5.670373*10^-8*(U163+273.15)^4+((Annex!$B$5+Annex!$B$6)*(U163-V163)+Annex!$B$7*(U163-INDEX(U:U,IFERROR(MATCH($B163-Annex!$B$9/60,$B:$B),2)))/(60*($B163-INDEX($B:$B,IFERROR(MATCH($B163-Annex!$B$9/60,$B:$B),2)))))/Annex!$B$8)/1000,IF(Data!$B$2="",0,"-"))</f>
        <v>1.3001413737321028</v>
      </c>
      <c r="T163" s="20">
        <v>123.91500000000001</v>
      </c>
      <c r="U163" s="20">
        <v>105.13800000000001</v>
      </c>
      <c r="V163" s="20">
        <v>137.22</v>
      </c>
      <c r="W163" s="20">
        <v>805.81299999999999</v>
      </c>
      <c r="X163" s="20">
        <v>787.66800000000001</v>
      </c>
      <c r="Y163" s="20">
        <v>784.53399999999999</v>
      </c>
      <c r="Z163" s="20">
        <v>686.81600000000003</v>
      </c>
      <c r="AA163" s="20">
        <v>559.89800000000002</v>
      </c>
      <c r="AB163" s="20">
        <v>496.57</v>
      </c>
      <c r="AC163" s="20">
        <v>524.21100000000001</v>
      </c>
      <c r="AD163" s="20">
        <v>871.32399999999996</v>
      </c>
      <c r="AE163" s="20">
        <v>648.41200000000003</v>
      </c>
      <c r="AF163" s="20">
        <v>154.506</v>
      </c>
      <c r="AG163" s="20">
        <v>155.001</v>
      </c>
      <c r="AH163" s="20">
        <v>273.47300000000001</v>
      </c>
      <c r="AI163" s="20">
        <v>113.372</v>
      </c>
    </row>
    <row r="164" spans="1:35" x14ac:dyDescent="0.3">
      <c r="A164" s="5">
        <v>163</v>
      </c>
      <c r="B164" s="19">
        <v>14.922666661441326</v>
      </c>
      <c r="C164" s="20">
        <v>433.889813</v>
      </c>
      <c r="D164" s="20">
        <v>417.17447499999997</v>
      </c>
      <c r="E164" s="20">
        <v>753.22339099999999</v>
      </c>
      <c r="F164" s="49">
        <f>IFERROR(SUM(C164:E164),IF(Data!$B$2="",0,"-"))</f>
        <v>1604.287679</v>
      </c>
      <c r="G164" s="50">
        <f>IFERROR(F164-Annex!$B$10,IF(Data!$B$2="",0,"-"))</f>
        <v>298.12967900000012</v>
      </c>
      <c r="H164" s="50">
        <f>IFERROR(-14000*(G164-INDEX(G:G,IFERROR(MATCH($B164-Annex!$B$11/60,$B:$B),2)))/(60*($B164-INDEX($B:$B,IFERROR(MATCH($B164-Annex!$B$11/60,$B:$B),2)))),IF(Data!$B$2="",0,"-"))</f>
        <v>1557.7316647223099</v>
      </c>
      <c r="I164" s="50">
        <f>IFERROR(AVERAGE(INDEX(K:K,IFERROR(MATCH($B164-Annex!$B$4/60,$B:$B),2)):K164),IF(Data!$B$2="",0,"-"))</f>
        <v>-7.2363944931529174</v>
      </c>
      <c r="J164" s="50">
        <f>IFERROR(AVERAGE(INDEX(L:L,IFERROR(MATCH($B164-Annex!$B$4/60,$B:$B),2)):L164),IF(Data!$B$2="",0,"-"))</f>
        <v>-0.24148926647764959</v>
      </c>
      <c r="K164" s="50">
        <f>IFERROR((5.670373*10^-8*(M164+273.15)^4+((Annex!$B$5+Annex!$B$6)*(M164-O164)+Annex!$B$7*(M164-INDEX(M:M,IFERROR(MATCH($B164-Annex!$B$9/60,$B:$B),2)))/(60*($B164-INDEX($B:$B,IFERROR(MATCH($B164-Annex!$B$9/60,$B:$B),2)))))/Annex!$B$8)/1000,IF(Data!$B$2="",0,"-"))</f>
        <v>-7.2032072845959636</v>
      </c>
      <c r="L164" s="50">
        <f>IFERROR((5.670373*10^-8*(N164+273.15)^4+((Annex!$B$5+Annex!$B$6)*(N164-O164)+Annex!$B$7*(N164-INDEX(N:N,IFERROR(MATCH($B164-Annex!$B$9/60,$B:$B),2)))/(60*($B164-INDEX($B:$B,IFERROR(MATCH($B164-Annex!$B$9/60,$B:$B),2)))))/Annex!$B$8)/1000,IF(Data!$B$2="",0,"-"))</f>
        <v>0.98643582000468311</v>
      </c>
      <c r="M164" s="20">
        <v>90.944000000000003</v>
      </c>
      <c r="N164" s="20">
        <v>157.07400000000001</v>
      </c>
      <c r="O164" s="20">
        <v>280.61</v>
      </c>
      <c r="P164" s="50">
        <f>IFERROR(AVERAGE(INDEX(R:R,IFERROR(MATCH($B164-Annex!$B$4/60,$B:$B),2)):R164),IF(Data!$B$2="",0,"-"))</f>
        <v>2.4570968570956402</v>
      </c>
      <c r="Q164" s="50">
        <f>IFERROR(AVERAGE(INDEX(S:S,IFERROR(MATCH($B164-Annex!$B$4/60,$B:$B),2)):S164),IF(Data!$B$2="",0,"-"))</f>
        <v>0.79348060045998559</v>
      </c>
      <c r="R164" s="50">
        <f>IFERROR((5.670373*10^-8*(T164+273.15)^4+((Annex!$B$5+Annex!$B$6)*(T164-V164)+Annex!$B$7*(T164-INDEX(T:T,IFERROR(MATCH($B164-Annex!$B$9/60,$B:$B),2)))/(60*($B164-INDEX($B:$B,IFERROR(MATCH($B164-Annex!$B$9/60,$B:$B),2)))))/Annex!$B$8)/1000,IF(Data!$B$2="",0,"-"))</f>
        <v>3.0681433708848918</v>
      </c>
      <c r="S164" s="50">
        <f>IFERROR((5.670373*10^-8*(U164+273.15)^4+((Annex!$B$5+Annex!$B$6)*(U164-V164)+Annex!$B$7*(U164-INDEX(U:U,IFERROR(MATCH($B164-Annex!$B$9/60,$B:$B),2)))/(60*($B164-INDEX($B:$B,IFERROR(MATCH($B164-Annex!$B$9/60,$B:$B),2)))))/Annex!$B$8)/1000,IF(Data!$B$2="",0,"-"))</f>
        <v>1.4137614991396334</v>
      </c>
      <c r="T164" s="20">
        <v>126.488</v>
      </c>
      <c r="U164" s="20">
        <v>107.407</v>
      </c>
      <c r="V164" s="20">
        <v>139.446</v>
      </c>
      <c r="W164" s="20">
        <v>800.774</v>
      </c>
      <c r="X164" s="20">
        <v>772.779</v>
      </c>
      <c r="Y164" s="20">
        <v>757.72500000000002</v>
      </c>
      <c r="Z164" s="20">
        <v>719.52599999999995</v>
      </c>
      <c r="AA164" s="20">
        <v>624.18899999999996</v>
      </c>
      <c r="AB164" s="20">
        <v>558.30799999999999</v>
      </c>
      <c r="AC164" s="20">
        <v>536.56100000000004</v>
      </c>
      <c r="AD164" s="20">
        <v>872.05499999999995</v>
      </c>
      <c r="AE164" s="20">
        <v>655.17999999999995</v>
      </c>
      <c r="AF164" s="20">
        <v>157.184</v>
      </c>
      <c r="AG164" s="20">
        <v>81.647999999999996</v>
      </c>
      <c r="AH164" s="20">
        <v>255.88499999999999</v>
      </c>
      <c r="AI164" s="20">
        <v>271.67899999999997</v>
      </c>
    </row>
    <row r="165" spans="1:35" x14ac:dyDescent="0.3">
      <c r="A165" s="5">
        <v>164</v>
      </c>
      <c r="B165" s="19">
        <v>15.006666658446193</v>
      </c>
      <c r="C165" s="20">
        <v>433.17353200000002</v>
      </c>
      <c r="D165" s="20">
        <v>417.102102</v>
      </c>
      <c r="E165" s="20">
        <v>752.10188600000004</v>
      </c>
      <c r="F165" s="49">
        <f>IFERROR(SUM(C165:E165),IF(Data!$B$2="",0,"-"))</f>
        <v>1602.37752</v>
      </c>
      <c r="G165" s="50">
        <f>IFERROR(F165-Annex!$B$10,IF(Data!$B$2="",0,"-"))</f>
        <v>296.2195200000001</v>
      </c>
      <c r="H165" s="50">
        <f>IFERROR(-14000*(G165-INDEX(G:G,IFERROR(MATCH($B165-Annex!$B$11/60,$B:$B),2)))/(60*($B165-INDEX($B:$B,IFERROR(MATCH($B165-Annex!$B$11/60,$B:$B),2)))),IF(Data!$B$2="",0,"-"))</f>
        <v>1910.3684477642391</v>
      </c>
      <c r="I165" s="50">
        <f>IFERROR(AVERAGE(INDEX(K:K,IFERROR(MATCH($B165-Annex!$B$4/60,$B:$B),2)):K165),IF(Data!$B$2="",0,"-"))</f>
        <v>-7.2166600768999833</v>
      </c>
      <c r="J165" s="50">
        <f>IFERROR(AVERAGE(INDEX(L:L,IFERROR(MATCH($B165-Annex!$B$4/60,$B:$B),2)):L165),IF(Data!$B$2="",0,"-"))</f>
        <v>0.15290886030727174</v>
      </c>
      <c r="K165" s="50">
        <f>IFERROR((5.670373*10^-8*(M165+273.15)^4+((Annex!$B$5+Annex!$B$6)*(M165-O165)+Annex!$B$7*(M165-INDEX(M:M,IFERROR(MATCH($B165-Annex!$B$9/60,$B:$B),2)))/(60*($B165-INDEX($B:$B,IFERROR(MATCH($B165-Annex!$B$9/60,$B:$B),2)))))/Annex!$B$8)/1000,IF(Data!$B$2="",0,"-"))</f>
        <v>-7.1767353127792699</v>
      </c>
      <c r="L165" s="50">
        <f>IFERROR((5.670373*10^-8*(N165+273.15)^4+((Annex!$B$5+Annex!$B$6)*(N165-O165)+Annex!$B$7*(N165-INDEX(N:N,IFERROR(MATCH($B165-Annex!$B$9/60,$B:$B),2)))/(60*($B165-INDEX($B:$B,IFERROR(MATCH($B165-Annex!$B$9/60,$B:$B),2)))))/Annex!$B$8)/1000,IF(Data!$B$2="",0,"-"))</f>
        <v>1.3222672868660938</v>
      </c>
      <c r="M165" s="20">
        <v>93.644000000000005</v>
      </c>
      <c r="N165" s="20">
        <v>163.27600000000001</v>
      </c>
      <c r="O165" s="20">
        <v>287.93</v>
      </c>
      <c r="P165" s="50">
        <f>IFERROR(AVERAGE(INDEX(R:R,IFERROR(MATCH($B165-Annex!$B$4/60,$B:$B),2)):R165),IF(Data!$B$2="",0,"-"))</f>
        <v>2.6788625129189687</v>
      </c>
      <c r="Q165" s="50">
        <f>IFERROR(AVERAGE(INDEX(S:S,IFERROR(MATCH($B165-Annex!$B$4/60,$B:$B),2)):S165),IF(Data!$B$2="",0,"-"))</f>
        <v>0.9900093898000103</v>
      </c>
      <c r="R165" s="50">
        <f>IFERROR((5.670373*10^-8*(T165+273.15)^4+((Annex!$B$5+Annex!$B$6)*(T165-V165)+Annex!$B$7*(T165-INDEX(T:T,IFERROR(MATCH($B165-Annex!$B$9/60,$B:$B),2)))/(60*($B165-INDEX($B:$B,IFERROR(MATCH($B165-Annex!$B$9/60,$B:$B),2)))))/Annex!$B$8)/1000,IF(Data!$B$2="",0,"-"))</f>
        <v>3.3068195052330829</v>
      </c>
      <c r="S165" s="50">
        <f>IFERROR((5.670373*10^-8*(U165+273.15)^4+((Annex!$B$5+Annex!$B$6)*(U165-V165)+Annex!$B$7*(U165-INDEX(U:U,IFERROR(MATCH($B165-Annex!$B$9/60,$B:$B),2)))/(60*($B165-INDEX($B:$B,IFERROR(MATCH($B165-Annex!$B$9/60,$B:$B),2)))))/Annex!$B$8)/1000,IF(Data!$B$2="",0,"-"))</f>
        <v>1.6034360764170965</v>
      </c>
      <c r="T165" s="20">
        <v>128.899</v>
      </c>
      <c r="U165" s="20">
        <v>109.426</v>
      </c>
      <c r="V165" s="20">
        <v>139.88399999999999</v>
      </c>
      <c r="W165" s="20">
        <v>780.73599999999999</v>
      </c>
      <c r="X165" s="20">
        <v>749.30799999999999</v>
      </c>
      <c r="Y165" s="20">
        <v>745.56100000000004</v>
      </c>
      <c r="Z165" s="20">
        <v>687.37699999999995</v>
      </c>
      <c r="AA165" s="20">
        <v>569.06200000000001</v>
      </c>
      <c r="AB165" s="20">
        <v>526.80600000000004</v>
      </c>
      <c r="AC165" s="20">
        <v>526.40800000000002</v>
      </c>
      <c r="AD165" s="20">
        <v>870.976</v>
      </c>
      <c r="AE165" s="20">
        <v>661.37800000000004</v>
      </c>
      <c r="AF165" s="20">
        <v>159.77099999999999</v>
      </c>
      <c r="AG165" s="20">
        <v>11.407</v>
      </c>
      <c r="AH165" s="20">
        <v>221.03700000000001</v>
      </c>
      <c r="AI165" s="20">
        <v>322.15100000000001</v>
      </c>
    </row>
    <row r="166" spans="1:35" x14ac:dyDescent="0.3">
      <c r="A166" s="5">
        <v>165</v>
      </c>
      <c r="B166" s="19">
        <v>15.09216665988788</v>
      </c>
      <c r="C166" s="20">
        <v>432.94317799999999</v>
      </c>
      <c r="D166" s="20">
        <v>416.98344500000002</v>
      </c>
      <c r="E166" s="20">
        <v>752.075785</v>
      </c>
      <c r="F166" s="49">
        <f>IFERROR(SUM(C166:E166),IF(Data!$B$2="",0,"-"))</f>
        <v>1602.0024080000001</v>
      </c>
      <c r="G166" s="50">
        <f>IFERROR(F166-Annex!$B$10,IF(Data!$B$2="",0,"-"))</f>
        <v>295.84440800000016</v>
      </c>
      <c r="H166" s="50">
        <f>IFERROR(-14000*(G166-INDEX(G:G,IFERROR(MATCH($B166-Annex!$B$11/60,$B:$B),2)))/(60*($B166-INDEX($B:$B,IFERROR(MATCH($B166-Annex!$B$11/60,$B:$B),2)))),IF(Data!$B$2="",0,"-"))</f>
        <v>1841.2194312057452</v>
      </c>
      <c r="I166" s="50">
        <f>IFERROR(AVERAGE(INDEX(K:K,IFERROR(MATCH($B166-Annex!$B$4/60,$B:$B),2)):K166),IF(Data!$B$2="",0,"-"))</f>
        <v>-7.204688777537009</v>
      </c>
      <c r="J166" s="50">
        <f>IFERROR(AVERAGE(INDEX(L:L,IFERROR(MATCH($B166-Annex!$B$4/60,$B:$B),2)):L166),IF(Data!$B$2="",0,"-"))</f>
        <v>0.58438021429336884</v>
      </c>
      <c r="K166" s="50">
        <f>IFERROR((5.670373*10^-8*(M166+273.15)^4+((Annex!$B$5+Annex!$B$6)*(M166-O166)+Annex!$B$7*(M166-INDEX(M:M,IFERROR(MATCH($B166-Annex!$B$9/60,$B:$B),2)))/(60*($B166-INDEX($B:$B,IFERROR(MATCH($B166-Annex!$B$9/60,$B:$B),2)))))/Annex!$B$8)/1000,IF(Data!$B$2="",0,"-"))</f>
        <v>-7.2553137735454074</v>
      </c>
      <c r="L166" s="50">
        <f>IFERROR((5.670373*10^-8*(N166+273.15)^4+((Annex!$B$5+Annex!$B$6)*(N166-O166)+Annex!$B$7*(N166-INDEX(N:N,IFERROR(MATCH($B166-Annex!$B$9/60,$B:$B),2)))/(60*($B166-INDEX($B:$B,IFERROR(MATCH($B166-Annex!$B$9/60,$B:$B),2)))))/Annex!$B$8)/1000,IF(Data!$B$2="",0,"-"))</f>
        <v>1.9012142559040972</v>
      </c>
      <c r="M166" s="20">
        <v>96.361000000000004</v>
      </c>
      <c r="N166" s="20">
        <v>170.01400000000001</v>
      </c>
      <c r="O166" s="20">
        <v>293.851</v>
      </c>
      <c r="P166" s="50">
        <f>IFERROR(AVERAGE(INDEX(R:R,IFERROR(MATCH($B166-Annex!$B$4/60,$B:$B),2)):R166),IF(Data!$B$2="",0,"-"))</f>
        <v>2.9220305358688741</v>
      </c>
      <c r="Q166" s="50">
        <f>IFERROR(AVERAGE(INDEX(S:S,IFERROR(MATCH($B166-Annex!$B$4/60,$B:$B),2)):S166),IF(Data!$B$2="",0,"-"))</f>
        <v>1.20237298233976</v>
      </c>
      <c r="R166" s="50">
        <f>IFERROR((5.670373*10^-8*(T166+273.15)^4+((Annex!$B$5+Annex!$B$6)*(T166-V166)+Annex!$B$7*(T166-INDEX(T:T,IFERROR(MATCH($B166-Annex!$B$9/60,$B:$B),2)))/(60*($B166-INDEX($B:$B,IFERROR(MATCH($B166-Annex!$B$9/60,$B:$B),2)))))/Annex!$B$8)/1000,IF(Data!$B$2="",0,"-"))</f>
        <v>3.4454737656804584</v>
      </c>
      <c r="S166" s="50">
        <f>IFERROR((5.670373*10^-8*(U166+273.15)^4+((Annex!$B$5+Annex!$B$6)*(U166-V166)+Annex!$B$7*(U166-INDEX(U:U,IFERROR(MATCH($B166-Annex!$B$9/60,$B:$B),2)))/(60*($B166-INDEX($B:$B,IFERROR(MATCH($B166-Annex!$B$9/60,$B:$B),2)))))/Annex!$B$8)/1000,IF(Data!$B$2="",0,"-"))</f>
        <v>1.6790000301419068</v>
      </c>
      <c r="T166" s="20">
        <v>131.43600000000001</v>
      </c>
      <c r="U166" s="20">
        <v>111.627</v>
      </c>
      <c r="V166" s="20">
        <v>142.60300000000001</v>
      </c>
      <c r="W166" s="20">
        <v>774.904</v>
      </c>
      <c r="X166" s="20">
        <v>758.01</v>
      </c>
      <c r="Y166" s="20">
        <v>763.86900000000003</v>
      </c>
      <c r="Z166" s="20">
        <v>680.15300000000002</v>
      </c>
      <c r="AA166" s="20">
        <v>570.49699999999996</v>
      </c>
      <c r="AB166" s="20">
        <v>516.26700000000005</v>
      </c>
      <c r="AC166" s="20">
        <v>524.40099999999995</v>
      </c>
      <c r="AD166" s="20">
        <v>868.81700000000001</v>
      </c>
      <c r="AE166" s="20">
        <v>671.65899999999999</v>
      </c>
      <c r="AF166" s="20">
        <v>162.06399999999999</v>
      </c>
      <c r="AG166" s="20">
        <v>257.31</v>
      </c>
      <c r="AH166" s="20">
        <v>144.208</v>
      </c>
      <c r="AI166" s="20">
        <v>266.92399999999998</v>
      </c>
    </row>
    <row r="167" spans="1:35" x14ac:dyDescent="0.3">
      <c r="A167" s="5">
        <v>166</v>
      </c>
      <c r="B167" s="19">
        <v>15.17749999766238</v>
      </c>
      <c r="C167" s="20">
        <v>432.91962899999999</v>
      </c>
      <c r="D167" s="20">
        <v>416.96240999999998</v>
      </c>
      <c r="E167" s="20">
        <v>751.62616800000001</v>
      </c>
      <c r="F167" s="49">
        <f>IFERROR(SUM(C167:E167),IF(Data!$B$2="",0,"-"))</f>
        <v>1601.5082069999999</v>
      </c>
      <c r="G167" s="50">
        <f>IFERROR(F167-Annex!$B$10,IF(Data!$B$2="",0,"-"))</f>
        <v>295.35020699999995</v>
      </c>
      <c r="H167" s="50">
        <f>IFERROR(-14000*(G167-INDEX(G:G,IFERROR(MATCH($B167-Annex!$B$11/60,$B:$B),2)))/(60*($B167-INDEX($B:$B,IFERROR(MATCH($B167-Annex!$B$11/60,$B:$B),2)))),IF(Data!$B$2="",0,"-"))</f>
        <v>1827.5132086077947</v>
      </c>
      <c r="I167" s="50">
        <f>IFERROR(AVERAGE(INDEX(K:K,IFERROR(MATCH($B167-Annex!$B$4/60,$B:$B),2)):K167),IF(Data!$B$2="",0,"-"))</f>
        <v>-7.2226161693318929</v>
      </c>
      <c r="J167" s="50">
        <f>IFERROR(AVERAGE(INDEX(L:L,IFERROR(MATCH($B167-Annex!$B$4/60,$B:$B),2)):L167),IF(Data!$B$2="",0,"-"))</f>
        <v>1.0498680214254459</v>
      </c>
      <c r="K167" s="50">
        <f>IFERROR((5.670373*10^-8*(M167+273.15)^4+((Annex!$B$5+Annex!$B$6)*(M167-O167)+Annex!$B$7*(M167-INDEX(M:M,IFERROR(MATCH($B167-Annex!$B$9/60,$B:$B),2)))/(60*($B167-INDEX($B:$B,IFERROR(MATCH($B167-Annex!$B$9/60,$B:$B),2)))))/Annex!$B$8)/1000,IF(Data!$B$2="",0,"-"))</f>
        <v>-7.4684645024257517</v>
      </c>
      <c r="L167" s="50">
        <f>IFERROR((5.670373*10^-8*(N167+273.15)^4+((Annex!$B$5+Annex!$B$6)*(N167-O167)+Annex!$B$7*(N167-INDEX(N:N,IFERROR(MATCH($B167-Annex!$B$9/60,$B:$B),2)))/(60*($B167-INDEX($B:$B,IFERROR(MATCH($B167-Annex!$B$9/60,$B:$B),2)))))/Annex!$B$8)/1000,IF(Data!$B$2="",0,"-"))</f>
        <v>2.4939214241582333</v>
      </c>
      <c r="M167" s="20">
        <v>99.18</v>
      </c>
      <c r="N167" s="20">
        <v>177.25899999999999</v>
      </c>
      <c r="O167" s="20">
        <v>301.73500000000001</v>
      </c>
      <c r="P167" s="50">
        <f>IFERROR(AVERAGE(INDEX(R:R,IFERROR(MATCH($B167-Annex!$B$4/60,$B:$B),2)):R167),IF(Data!$B$2="",0,"-"))</f>
        <v>3.1096190402269572</v>
      </c>
      <c r="Q167" s="50">
        <f>IFERROR(AVERAGE(INDEX(S:S,IFERROR(MATCH($B167-Annex!$B$4/60,$B:$B),2)):S167),IF(Data!$B$2="",0,"-"))</f>
        <v>1.3760197152858729</v>
      </c>
      <c r="R167" s="50">
        <f>IFERROR((5.670373*10^-8*(T167+273.15)^4+((Annex!$B$5+Annex!$B$6)*(T167-V167)+Annex!$B$7*(T167-INDEX(T:T,IFERROR(MATCH($B167-Annex!$B$9/60,$B:$B),2)))/(60*($B167-INDEX($B:$B,IFERROR(MATCH($B167-Annex!$B$9/60,$B:$B),2)))))/Annex!$B$8)/1000,IF(Data!$B$2="",0,"-"))</f>
        <v>3.4299493572062256</v>
      </c>
      <c r="S167" s="50">
        <f>IFERROR((5.670373*10^-8*(U167+273.15)^4+((Annex!$B$5+Annex!$B$6)*(U167-V167)+Annex!$B$7*(U167-INDEX(U:U,IFERROR(MATCH($B167-Annex!$B$9/60,$B:$B),2)))/(60*($B167-INDEX($B:$B,IFERROR(MATCH($B167-Annex!$B$9/60,$B:$B),2)))))/Annex!$B$8)/1000,IF(Data!$B$2="",0,"-"))</f>
        <v>1.6315337930591158</v>
      </c>
      <c r="T167" s="20">
        <v>133.96299999999999</v>
      </c>
      <c r="U167" s="20">
        <v>113.758</v>
      </c>
      <c r="V167" s="20">
        <v>146.78899999999999</v>
      </c>
      <c r="W167" s="20">
        <v>768.21400000000006</v>
      </c>
      <c r="X167" s="20">
        <v>755.18600000000004</v>
      </c>
      <c r="Y167" s="20">
        <v>761.20500000000004</v>
      </c>
      <c r="Z167" s="20">
        <v>712.06700000000001</v>
      </c>
      <c r="AA167" s="20">
        <v>599.89200000000005</v>
      </c>
      <c r="AB167" s="20">
        <v>533.02300000000002</v>
      </c>
      <c r="AC167" s="20">
        <v>539.75</v>
      </c>
      <c r="AD167" s="20">
        <v>863.42200000000003</v>
      </c>
      <c r="AE167" s="20">
        <v>680.529</v>
      </c>
      <c r="AF167" s="20">
        <v>164.05799999999999</v>
      </c>
      <c r="AG167" s="20">
        <v>304.58</v>
      </c>
      <c r="AH167" s="20">
        <v>92.727999999999994</v>
      </c>
      <c r="AI167" s="20">
        <v>294.89</v>
      </c>
    </row>
    <row r="168" spans="1:35" x14ac:dyDescent="0.3">
      <c r="A168" s="5">
        <v>167</v>
      </c>
      <c r="B168" s="19">
        <v>15.265333332354203</v>
      </c>
      <c r="C168" s="20">
        <v>432.62959000000001</v>
      </c>
      <c r="D168" s="20">
        <v>416.82019200000002</v>
      </c>
      <c r="E168" s="20">
        <v>751.329793</v>
      </c>
      <c r="F168" s="49">
        <f>IFERROR(SUM(C168:E168),IF(Data!$B$2="",0,"-"))</f>
        <v>1600.779575</v>
      </c>
      <c r="G168" s="50">
        <f>IFERROR(F168-Annex!$B$10,IF(Data!$B$2="",0,"-"))</f>
        <v>294.62157500000012</v>
      </c>
      <c r="H168" s="50">
        <f>IFERROR(-14000*(G168-INDEX(G:G,IFERROR(MATCH($B168-Annex!$B$11/60,$B:$B),2)))/(60*($B168-INDEX($B:$B,IFERROR(MATCH($B168-Annex!$B$11/60,$B:$B),2)))),IF(Data!$B$2="",0,"-"))</f>
        <v>1783.1652147065938</v>
      </c>
      <c r="I168" s="50">
        <f>IFERROR(AVERAGE(INDEX(K:K,IFERROR(MATCH($B168-Annex!$B$4/60,$B:$B),2)):K168),IF(Data!$B$2="",0,"-"))</f>
        <v>-7.2491358933957812</v>
      </c>
      <c r="J168" s="50">
        <f>IFERROR(AVERAGE(INDEX(L:L,IFERROR(MATCH($B168-Annex!$B$4/60,$B:$B),2)):L168),IF(Data!$B$2="",0,"-"))</f>
        <v>1.5612096492745846</v>
      </c>
      <c r="K168" s="50">
        <f>IFERROR((5.670373*10^-8*(M168+273.15)^4+((Annex!$B$5+Annex!$B$6)*(M168-O168)+Annex!$B$7*(M168-INDEX(M:M,IFERROR(MATCH($B168-Annex!$B$9/60,$B:$B),2)))/(60*($B168-INDEX($B:$B,IFERROR(MATCH($B168-Annex!$B$9/60,$B:$B),2)))))/Annex!$B$8)/1000,IF(Data!$B$2="",0,"-"))</f>
        <v>-7.4007268597341334</v>
      </c>
      <c r="L168" s="50">
        <f>IFERROR((5.670373*10^-8*(N168+273.15)^4+((Annex!$B$5+Annex!$B$6)*(N168-O168)+Annex!$B$7*(N168-INDEX(N:N,IFERROR(MATCH($B168-Annex!$B$9/60,$B:$B),2)))/(60*($B168-INDEX($B:$B,IFERROR(MATCH($B168-Annex!$B$9/60,$B:$B),2)))))/Annex!$B$8)/1000,IF(Data!$B$2="",0,"-"))</f>
        <v>3.3785673698692298</v>
      </c>
      <c r="M168" s="20">
        <v>102.431</v>
      </c>
      <c r="N168" s="20">
        <v>185.44499999999999</v>
      </c>
      <c r="O168" s="20">
        <v>308.58499999999998</v>
      </c>
      <c r="P168" s="50">
        <f>IFERROR(AVERAGE(INDEX(R:R,IFERROR(MATCH($B168-Annex!$B$4/60,$B:$B),2)):R168),IF(Data!$B$2="",0,"-"))</f>
        <v>3.2383900858491415</v>
      </c>
      <c r="Q168" s="50">
        <f>IFERROR(AVERAGE(INDEX(S:S,IFERROR(MATCH($B168-Annex!$B$4/60,$B:$B),2)):S168),IF(Data!$B$2="",0,"-"))</f>
        <v>1.4856669399487628</v>
      </c>
      <c r="R168" s="50">
        <f>IFERROR((5.670373*10^-8*(T168+273.15)^4+((Annex!$B$5+Annex!$B$6)*(T168-V168)+Annex!$B$7*(T168-INDEX(T:T,IFERROR(MATCH($B168-Annex!$B$9/60,$B:$B),2)))/(60*($B168-INDEX($B:$B,IFERROR(MATCH($B168-Annex!$B$9/60,$B:$B),2)))))/Annex!$B$8)/1000,IF(Data!$B$2="",0,"-"))</f>
        <v>3.4673437756646774</v>
      </c>
      <c r="S168" s="50">
        <f>IFERROR((5.670373*10^-8*(U168+273.15)^4+((Annex!$B$5+Annex!$B$6)*(U168-V168)+Annex!$B$7*(U168-INDEX(U:U,IFERROR(MATCH($B168-Annex!$B$9/60,$B:$B),2)))/(60*($B168-INDEX($B:$B,IFERROR(MATCH($B168-Annex!$B$9/60,$B:$B),2)))))/Annex!$B$8)/1000,IF(Data!$B$2="",0,"-"))</f>
        <v>1.5677694313487518</v>
      </c>
      <c r="T168" s="20">
        <v>136.60900000000001</v>
      </c>
      <c r="U168" s="20">
        <v>115.934</v>
      </c>
      <c r="V168" s="20">
        <v>149.85499999999999</v>
      </c>
      <c r="W168" s="20">
        <v>759.81600000000003</v>
      </c>
      <c r="X168" s="20">
        <v>721.51300000000003</v>
      </c>
      <c r="Y168" s="20">
        <v>743.43700000000001</v>
      </c>
      <c r="Z168" s="20">
        <v>732.58600000000001</v>
      </c>
      <c r="AA168" s="20">
        <v>635.41099999999994</v>
      </c>
      <c r="AB168" s="20">
        <v>569.62300000000005</v>
      </c>
      <c r="AC168" s="20">
        <v>566.11199999999997</v>
      </c>
      <c r="AD168" s="20">
        <v>861.12400000000002</v>
      </c>
      <c r="AE168" s="20">
        <v>679.26599999999996</v>
      </c>
      <c r="AF168" s="20">
        <v>166.94800000000001</v>
      </c>
      <c r="AG168" s="20">
        <v>60.427999999999997</v>
      </c>
      <c r="AH168" s="20">
        <v>279.24099999999999</v>
      </c>
      <c r="AI168" s="20">
        <v>217.399</v>
      </c>
    </row>
    <row r="169" spans="1:35" x14ac:dyDescent="0.3">
      <c r="A169" s="5">
        <v>168</v>
      </c>
      <c r="B169" s="19">
        <v>15.349166665691882</v>
      </c>
      <c r="C169" s="20">
        <v>432.437906</v>
      </c>
      <c r="D169" s="20">
        <v>416.53912800000001</v>
      </c>
      <c r="E169" s="20">
        <v>750.87007600000004</v>
      </c>
      <c r="F169" s="49">
        <f>IFERROR(SUM(C169:E169),IF(Data!$B$2="",0,"-"))</f>
        <v>1599.8471100000002</v>
      </c>
      <c r="G169" s="50">
        <f>IFERROR(F169-Annex!$B$10,IF(Data!$B$2="",0,"-"))</f>
        <v>293.68911000000026</v>
      </c>
      <c r="H169" s="50">
        <f>IFERROR(-14000*(G169-INDEX(G:G,IFERROR(MATCH($B169-Annex!$B$11/60,$B:$B),2)))/(60*($B169-INDEX($B:$B,IFERROR(MATCH($B169-Annex!$B$11/60,$B:$B),2)))),IF(Data!$B$2="",0,"-"))</f>
        <v>1716.9667826712355</v>
      </c>
      <c r="I169" s="50">
        <f>IFERROR(AVERAGE(INDEX(K:K,IFERROR(MATCH($B169-Annex!$B$4/60,$B:$B),2)):K169),IF(Data!$B$2="",0,"-"))</f>
        <v>-7.3169031310854731</v>
      </c>
      <c r="J169" s="50">
        <f>IFERROR(AVERAGE(INDEX(L:L,IFERROR(MATCH($B169-Annex!$B$4/60,$B:$B),2)):L169),IF(Data!$B$2="",0,"-"))</f>
        <v>2.161526483081698</v>
      </c>
      <c r="K169" s="50">
        <f>IFERROR((5.670373*10^-8*(M169+273.15)^4+((Annex!$B$5+Annex!$B$6)*(M169-O169)+Annex!$B$7*(M169-INDEX(M:M,IFERROR(MATCH($B169-Annex!$B$9/60,$B:$B),2)))/(60*($B169-INDEX($B:$B,IFERROR(MATCH($B169-Annex!$B$9/60,$B:$B),2)))))/Annex!$B$8)/1000,IF(Data!$B$2="",0,"-"))</f>
        <v>-7.5966159612031472</v>
      </c>
      <c r="L169" s="50">
        <f>IFERROR((5.670373*10^-8*(N169+273.15)^4+((Annex!$B$5+Annex!$B$6)*(N169-O169)+Annex!$B$7*(N169-INDEX(N:N,IFERROR(MATCH($B169-Annex!$B$9/60,$B:$B),2)))/(60*($B169-INDEX($B:$B,IFERROR(MATCH($B169-Annex!$B$9/60,$B:$B),2)))))/Annex!$B$8)/1000,IF(Data!$B$2="",0,"-"))</f>
        <v>4.4047969988013049</v>
      </c>
      <c r="M169" s="20">
        <v>105.343</v>
      </c>
      <c r="N169" s="20">
        <v>194.14599999999999</v>
      </c>
      <c r="O169" s="20">
        <v>316.928</v>
      </c>
      <c r="P169" s="50">
        <f>IFERROR(AVERAGE(INDEX(R:R,IFERROR(MATCH($B169-Annex!$B$4/60,$B:$B),2)):R169),IF(Data!$B$2="",0,"-"))</f>
        <v>3.2734818705783049</v>
      </c>
      <c r="Q169" s="50">
        <f>IFERROR(AVERAGE(INDEX(S:S,IFERROR(MATCH($B169-Annex!$B$4/60,$B:$B),2)):S169),IF(Data!$B$2="",0,"-"))</f>
        <v>1.4817888768555354</v>
      </c>
      <c r="R169" s="50">
        <f>IFERROR((5.670373*10^-8*(T169+273.15)^4+((Annex!$B$5+Annex!$B$6)*(T169-V169)+Annex!$B$7*(T169-INDEX(T:T,IFERROR(MATCH($B169-Annex!$B$9/60,$B:$B),2)))/(60*($B169-INDEX($B:$B,IFERROR(MATCH($B169-Annex!$B$9/60,$B:$B),2)))))/Annex!$B$8)/1000,IF(Data!$B$2="",0,"-"))</f>
        <v>3.1765538258411672</v>
      </c>
      <c r="S169" s="50">
        <f>IFERROR((5.670373*10^-8*(U169+273.15)^4+((Annex!$B$5+Annex!$B$6)*(U169-V169)+Annex!$B$7*(U169-INDEX(U:U,IFERROR(MATCH($B169-Annex!$B$9/60,$B:$B),2)))/(60*($B169-INDEX($B:$B,IFERROR(MATCH($B169-Annex!$B$9/60,$B:$B),2)))))/Annex!$B$8)/1000,IF(Data!$B$2="",0,"-"))</f>
        <v>1.1768799341501395</v>
      </c>
      <c r="T169" s="20">
        <v>139.27199999999999</v>
      </c>
      <c r="U169" s="20">
        <v>118.093</v>
      </c>
      <c r="V169" s="20">
        <v>160.072</v>
      </c>
      <c r="W169" s="20">
        <v>754.01</v>
      </c>
      <c r="X169" s="20">
        <v>708.50800000000004</v>
      </c>
      <c r="Y169" s="20">
        <v>734.8</v>
      </c>
      <c r="Z169" s="20">
        <v>740.91499999999996</v>
      </c>
      <c r="AA169" s="20">
        <v>684.12300000000005</v>
      </c>
      <c r="AB169" s="20">
        <v>615.51400000000001</v>
      </c>
      <c r="AC169" s="20">
        <v>591.02300000000002</v>
      </c>
      <c r="AD169" s="20">
        <v>852.88400000000001</v>
      </c>
      <c r="AE169" s="20">
        <v>682.87800000000004</v>
      </c>
      <c r="AF169" s="20">
        <v>169.083</v>
      </c>
      <c r="AG169" s="20">
        <v>150.97399999999999</v>
      </c>
      <c r="AH169" s="20">
        <v>71.257999999999996</v>
      </c>
      <c r="AI169" s="20">
        <v>429.1</v>
      </c>
    </row>
    <row r="170" spans="1:35" x14ac:dyDescent="0.3">
      <c r="A170" s="5">
        <v>169</v>
      </c>
      <c r="B170" s="19">
        <v>15.433333326363936</v>
      </c>
      <c r="C170" s="20">
        <v>432.37064900000001</v>
      </c>
      <c r="D170" s="20">
        <v>416.44066900000001</v>
      </c>
      <c r="E170" s="20">
        <v>750.45498799999996</v>
      </c>
      <c r="F170" s="49">
        <f>IFERROR(SUM(C170:E170),IF(Data!$B$2="",0,"-"))</f>
        <v>1599.266306</v>
      </c>
      <c r="G170" s="50">
        <f>IFERROR(F170-Annex!$B$10,IF(Data!$B$2="",0,"-"))</f>
        <v>293.10830600000008</v>
      </c>
      <c r="H170" s="50">
        <f>IFERROR(-14000*(G170-INDEX(G:G,IFERROR(MATCH($B170-Annex!$B$11/60,$B:$B),2)))/(60*($B170-INDEX($B:$B,IFERROR(MATCH($B170-Annex!$B$11/60,$B:$B),2)))),IF(Data!$B$2="",0,"-"))</f>
        <v>1721.3900653813944</v>
      </c>
      <c r="I170" s="50">
        <f>IFERROR(AVERAGE(INDEX(K:K,IFERROR(MATCH($B170-Annex!$B$4/60,$B:$B),2)):K170),IF(Data!$B$2="",0,"-"))</f>
        <v>-7.4025776400276753</v>
      </c>
      <c r="J170" s="50">
        <f>IFERROR(AVERAGE(INDEX(L:L,IFERROR(MATCH($B170-Annex!$B$4/60,$B:$B),2)):L170),IF(Data!$B$2="",0,"-"))</f>
        <v>2.8646380684275998</v>
      </c>
      <c r="K170" s="50">
        <f>IFERROR((5.670373*10^-8*(M170+273.15)^4+((Annex!$B$5+Annex!$B$6)*(M170-O170)+Annex!$B$7*(M170-INDEX(M:M,IFERROR(MATCH($B170-Annex!$B$9/60,$B:$B),2)))/(60*($B170-INDEX($B:$B,IFERROR(MATCH($B170-Annex!$B$9/60,$B:$B),2)))))/Annex!$B$8)/1000,IF(Data!$B$2="",0,"-"))</f>
        <v>-7.7169797859100573</v>
      </c>
      <c r="L170" s="50">
        <f>IFERROR((5.670373*10^-8*(N170+273.15)^4+((Annex!$B$5+Annex!$B$6)*(N170-O170)+Annex!$B$7*(N170-INDEX(N:N,IFERROR(MATCH($B170-Annex!$B$9/60,$B:$B),2)))/(60*($B170-INDEX($B:$B,IFERROR(MATCH($B170-Annex!$B$9/60,$B:$B),2)))))/Annex!$B$8)/1000,IF(Data!$B$2="",0,"-"))</f>
        <v>5.5652633233895585</v>
      </c>
      <c r="M170" s="20">
        <v>108.66500000000001</v>
      </c>
      <c r="N170" s="20">
        <v>203.61500000000001</v>
      </c>
      <c r="O170" s="20">
        <v>325.00200000000001</v>
      </c>
      <c r="P170" s="50">
        <f>IFERROR(AVERAGE(INDEX(R:R,IFERROR(MATCH($B170-Annex!$B$4/60,$B:$B),2)):R170),IF(Data!$B$2="",0,"-"))</f>
        <v>3.3601465562956769</v>
      </c>
      <c r="Q170" s="50">
        <f>IFERROR(AVERAGE(INDEX(S:S,IFERROR(MATCH($B170-Annex!$B$4/60,$B:$B),2)):S170),IF(Data!$B$2="",0,"-"))</f>
        <v>1.5166479398377533</v>
      </c>
      <c r="R170" s="50">
        <f>IFERROR((5.670373*10^-8*(T170+273.15)^4+((Annex!$B$5+Annex!$B$6)*(T170-V170)+Annex!$B$7*(T170-INDEX(T:T,IFERROR(MATCH($B170-Annex!$B$9/60,$B:$B),2)))/(60*($B170-INDEX($B:$B,IFERROR(MATCH($B170-Annex!$B$9/60,$B:$B),2)))))/Annex!$B$8)/1000,IF(Data!$B$2="",0,"-"))</f>
        <v>3.6267422935592322</v>
      </c>
      <c r="S170" s="50">
        <f>IFERROR((5.670373*10^-8*(U170+273.15)^4+((Annex!$B$5+Annex!$B$6)*(U170-V170)+Annex!$B$7*(U170-INDEX(U:U,IFERROR(MATCH($B170-Annex!$B$9/60,$B:$B),2)))/(60*($B170-INDEX($B:$B,IFERROR(MATCH($B170-Annex!$B$9/60,$B:$B),2)))))/Annex!$B$8)/1000,IF(Data!$B$2="",0,"-"))</f>
        <v>1.5441548146076298</v>
      </c>
      <c r="T170" s="20">
        <v>142.1</v>
      </c>
      <c r="U170" s="20">
        <v>120.396</v>
      </c>
      <c r="V170" s="20">
        <v>158.44</v>
      </c>
      <c r="W170" s="20">
        <v>730.42600000000004</v>
      </c>
      <c r="X170" s="20">
        <v>690.68600000000004</v>
      </c>
      <c r="Y170" s="20">
        <v>704.20799999999997</v>
      </c>
      <c r="Z170" s="20">
        <v>723.15499999999997</v>
      </c>
      <c r="AA170" s="20">
        <v>702.72799999999995</v>
      </c>
      <c r="AB170" s="20">
        <v>652.97</v>
      </c>
      <c r="AC170" s="20">
        <v>618.53499999999997</v>
      </c>
      <c r="AD170" s="20">
        <v>848.01099999999997</v>
      </c>
      <c r="AE170" s="20">
        <v>698.45399999999995</v>
      </c>
      <c r="AF170" s="20">
        <v>175.876</v>
      </c>
      <c r="AG170" s="20">
        <v>325.55</v>
      </c>
      <c r="AH170" s="20">
        <v>42.206000000000003</v>
      </c>
      <c r="AI170" s="20">
        <v>267.77600000000001</v>
      </c>
    </row>
    <row r="171" spans="1:35" x14ac:dyDescent="0.3">
      <c r="A171" s="5">
        <v>170</v>
      </c>
      <c r="B171" s="19">
        <v>15.517666661180556</v>
      </c>
      <c r="C171" s="20">
        <v>432.13356800000003</v>
      </c>
      <c r="D171" s="20">
        <v>416.22103700000002</v>
      </c>
      <c r="E171" s="20">
        <v>750.33290199999999</v>
      </c>
      <c r="F171" s="49">
        <f>IFERROR(SUM(C171:E171),IF(Data!$B$2="",0,"-"))</f>
        <v>1598.6875070000001</v>
      </c>
      <c r="G171" s="50">
        <f>IFERROR(F171-Annex!$B$10,IF(Data!$B$2="",0,"-"))</f>
        <v>292.52950700000019</v>
      </c>
      <c r="H171" s="50">
        <f>IFERROR(-14000*(G171-INDEX(G:G,IFERROR(MATCH($B171-Annex!$B$11/60,$B:$B),2)))/(60*($B171-INDEX($B:$B,IFERROR(MATCH($B171-Annex!$B$11/60,$B:$B),2)))),IF(Data!$B$2="",0,"-"))</f>
        <v>1714.3509872294699</v>
      </c>
      <c r="I171" s="50">
        <f>IFERROR(AVERAGE(INDEX(K:K,IFERROR(MATCH($B171-Annex!$B$4/60,$B:$B),2)):K171),IF(Data!$B$2="",0,"-"))</f>
        <v>-7.4852853394599359</v>
      </c>
      <c r="J171" s="50">
        <f>IFERROR(AVERAGE(INDEX(L:L,IFERROR(MATCH($B171-Annex!$B$4/60,$B:$B),2)):L171),IF(Data!$B$2="",0,"-"))</f>
        <v>3.72846624725535</v>
      </c>
      <c r="K171" s="50">
        <f>IFERROR((5.670373*10^-8*(M171+273.15)^4+((Annex!$B$5+Annex!$B$6)*(M171-O171)+Annex!$B$7*(M171-INDEX(M:M,IFERROR(MATCH($B171-Annex!$B$9/60,$B:$B),2)))/(60*($B171-INDEX($B:$B,IFERROR(MATCH($B171-Annex!$B$9/60,$B:$B),2)))))/Annex!$B$8)/1000,IF(Data!$B$2="",0,"-"))</f>
        <v>-7.7821611806217845</v>
      </c>
      <c r="L171" s="50">
        <f>IFERROR((5.670373*10^-8*(N171+273.15)^4+((Annex!$B$5+Annex!$B$6)*(N171-O171)+Annex!$B$7*(N171-INDEX(N:N,IFERROR(MATCH($B171-Annex!$B$9/60,$B:$B),2)))/(60*($B171-INDEX($B:$B,IFERROR(MATCH($B171-Annex!$B$9/60,$B:$B),2)))))/Annex!$B$8)/1000,IF(Data!$B$2="",0,"-"))</f>
        <v>7.0332330717989331</v>
      </c>
      <c r="M171" s="20">
        <v>112.264</v>
      </c>
      <c r="N171" s="20">
        <v>214.72200000000001</v>
      </c>
      <c r="O171" s="20">
        <v>336.75</v>
      </c>
      <c r="P171" s="50">
        <f>IFERROR(AVERAGE(INDEX(R:R,IFERROR(MATCH($B171-Annex!$B$4/60,$B:$B),2)):R171),IF(Data!$B$2="",0,"-"))</f>
        <v>3.4047486250956682</v>
      </c>
      <c r="Q171" s="50">
        <f>IFERROR(AVERAGE(INDEX(S:S,IFERROR(MATCH($B171-Annex!$B$4/60,$B:$B),2)):S171),IF(Data!$B$2="",0,"-"))</f>
        <v>1.4971469896454537</v>
      </c>
      <c r="R171" s="50">
        <f>IFERROR((5.670373*10^-8*(T171+273.15)^4+((Annex!$B$5+Annex!$B$6)*(T171-V171)+Annex!$B$7*(T171-INDEX(T:T,IFERROR(MATCH($B171-Annex!$B$9/60,$B:$B),2)))/(60*($B171-INDEX($B:$B,IFERROR(MATCH($B171-Annex!$B$9/60,$B:$B),2)))))/Annex!$B$8)/1000,IF(Data!$B$2="",0,"-"))</f>
        <v>3.3803578524848352</v>
      </c>
      <c r="S171" s="50">
        <f>IFERROR((5.670373*10^-8*(U171+273.15)^4+((Annex!$B$5+Annex!$B$6)*(U171-V171)+Annex!$B$7*(U171-INDEX(U:U,IFERROR(MATCH($B171-Annex!$B$9/60,$B:$B),2)))/(60*($B171-INDEX($B:$B,IFERROR(MATCH($B171-Annex!$B$9/60,$B:$B),2)))))/Annex!$B$8)/1000,IF(Data!$B$2="",0,"-"))</f>
        <v>1.2772548477935357</v>
      </c>
      <c r="T171" s="20">
        <v>144.85499999999999</v>
      </c>
      <c r="U171" s="20">
        <v>122.681</v>
      </c>
      <c r="V171" s="20">
        <v>167.077</v>
      </c>
      <c r="W171" s="20">
        <v>724.03899999999999</v>
      </c>
      <c r="X171" s="20">
        <v>700.51099999999997</v>
      </c>
      <c r="Y171" s="20">
        <v>723.38499999999999</v>
      </c>
      <c r="Z171" s="20">
        <v>736.85500000000002</v>
      </c>
      <c r="AA171" s="20">
        <v>682.51</v>
      </c>
      <c r="AB171" s="20">
        <v>636.57600000000002</v>
      </c>
      <c r="AC171" s="20">
        <v>618.29200000000003</v>
      </c>
      <c r="AD171" s="20">
        <v>847.048</v>
      </c>
      <c r="AE171" s="20">
        <v>705.79399999999998</v>
      </c>
      <c r="AF171" s="20">
        <v>175.37899999999999</v>
      </c>
      <c r="AG171" s="20">
        <v>275.74200000000002</v>
      </c>
      <c r="AH171" s="20">
        <v>197.07599999999999</v>
      </c>
      <c r="AI171" s="20">
        <v>125.44499999999999</v>
      </c>
    </row>
    <row r="172" spans="1:35" x14ac:dyDescent="0.3">
      <c r="A172" s="5">
        <v>171</v>
      </c>
      <c r="B172" s="19">
        <v>15.604833330726251</v>
      </c>
      <c r="C172" s="20">
        <v>431.87125900000001</v>
      </c>
      <c r="D172" s="20">
        <v>416.07123999999999</v>
      </c>
      <c r="E172" s="20">
        <v>750.01042600000005</v>
      </c>
      <c r="F172" s="49">
        <f>IFERROR(SUM(C172:E172),IF(Data!$B$2="",0,"-"))</f>
        <v>1597.9529250000001</v>
      </c>
      <c r="G172" s="50">
        <f>IFERROR(F172-Annex!$B$10,IF(Data!$B$2="",0,"-"))</f>
        <v>291.79492500000015</v>
      </c>
      <c r="H172" s="50">
        <f>IFERROR(-14000*(G172-INDEX(G:G,IFERROR(MATCH($B172-Annex!$B$11/60,$B:$B),2)))/(60*($B172-INDEX($B:$B,IFERROR(MATCH($B172-Annex!$B$11/60,$B:$B),2)))),IF(Data!$B$2="",0,"-"))</f>
        <v>1774.9965647358222</v>
      </c>
      <c r="I172" s="50">
        <f>IFERROR(AVERAGE(INDEX(K:K,IFERROR(MATCH($B172-Annex!$B$4/60,$B:$B),2)):K172),IF(Data!$B$2="",0,"-"))</f>
        <v>-7.599614682040249</v>
      </c>
      <c r="J172" s="50">
        <f>IFERROR(AVERAGE(INDEX(L:L,IFERROR(MATCH($B172-Annex!$B$4/60,$B:$B),2)):L172),IF(Data!$B$2="",0,"-"))</f>
        <v>4.9102639889742887</v>
      </c>
      <c r="K172" s="50">
        <f>IFERROR((5.670373*10^-8*(M172+273.15)^4+((Annex!$B$5+Annex!$B$6)*(M172-O172)+Annex!$B$7*(M172-INDEX(M:M,IFERROR(MATCH($B172-Annex!$B$9/60,$B:$B),2)))/(60*($B172-INDEX($B:$B,IFERROR(MATCH($B172-Annex!$B$9/60,$B:$B),2)))))/Annex!$B$8)/1000,IF(Data!$B$2="",0,"-"))</f>
        <v>-7.9770407108414663</v>
      </c>
      <c r="L172" s="50">
        <f>IFERROR((5.670373*10^-8*(N172+273.15)^4+((Annex!$B$5+Annex!$B$6)*(N172-O172)+Annex!$B$7*(N172-INDEX(N:N,IFERROR(MATCH($B172-Annex!$B$9/60,$B:$B),2)))/(60*($B172-INDEX($B:$B,IFERROR(MATCH($B172-Annex!$B$9/60,$B:$B),2)))))/Annex!$B$8)/1000,IF(Data!$B$2="",0,"-"))</f>
        <v>9.5948514788986721</v>
      </c>
      <c r="M172" s="20">
        <v>116.56399999999999</v>
      </c>
      <c r="N172" s="20">
        <v>229.048</v>
      </c>
      <c r="O172" s="20">
        <v>353.27699999999999</v>
      </c>
      <c r="P172" s="50">
        <f>IFERROR(AVERAGE(INDEX(R:R,IFERROR(MATCH($B172-Annex!$B$4/60,$B:$B),2)):R172),IF(Data!$B$2="",0,"-"))</f>
        <v>3.4122944639079131</v>
      </c>
      <c r="Q172" s="50">
        <f>IFERROR(AVERAGE(INDEX(S:S,IFERROR(MATCH($B172-Annex!$B$4/60,$B:$B),2)):S172),IF(Data!$B$2="",0,"-"))</f>
        <v>1.4187678328361759</v>
      </c>
      <c r="R172" s="50">
        <f>IFERROR((5.670373*10^-8*(T172+273.15)^4+((Annex!$B$5+Annex!$B$6)*(T172-V172)+Annex!$B$7*(T172-INDEX(T:T,IFERROR(MATCH($B172-Annex!$B$9/60,$B:$B),2)))/(60*($B172-INDEX($B:$B,IFERROR(MATCH($B172-Annex!$B$9/60,$B:$B),2)))))/Annex!$B$8)/1000,IF(Data!$B$2="",0,"-"))</f>
        <v>3.3596403769187964</v>
      </c>
      <c r="S172" s="50">
        <f>IFERROR((5.670373*10^-8*(U172+273.15)^4+((Annex!$B$5+Annex!$B$6)*(U172-V172)+Annex!$B$7*(U172-INDEX(U:U,IFERROR(MATCH($B172-Annex!$B$9/60,$B:$B),2)))/(60*($B172-INDEX($B:$B,IFERROR(MATCH($B172-Annex!$B$9/60,$B:$B),2)))))/Annex!$B$8)/1000,IF(Data!$B$2="",0,"-"))</f>
        <v>1.0547819787521522</v>
      </c>
      <c r="T172" s="20">
        <v>148.10300000000001</v>
      </c>
      <c r="U172" s="20">
        <v>125.119</v>
      </c>
      <c r="V172" s="20">
        <v>174.56899999999999</v>
      </c>
      <c r="W172" s="20">
        <v>728.601</v>
      </c>
      <c r="X172" s="20">
        <v>710.39300000000003</v>
      </c>
      <c r="Y172" s="20">
        <v>728.654</v>
      </c>
      <c r="Z172" s="20">
        <v>723.56200000000001</v>
      </c>
      <c r="AA172" s="20">
        <v>671.17700000000002</v>
      </c>
      <c r="AB172" s="20">
        <v>629.27099999999996</v>
      </c>
      <c r="AC172" s="20">
        <v>621.41800000000001</v>
      </c>
      <c r="AD172" s="20">
        <v>850.06600000000003</v>
      </c>
      <c r="AE172" s="20">
        <v>712.24300000000005</v>
      </c>
      <c r="AF172" s="20">
        <v>177.941</v>
      </c>
      <c r="AG172" s="20">
        <v>334.072</v>
      </c>
      <c r="AH172" s="20">
        <v>1.421</v>
      </c>
      <c r="AI172" s="20">
        <v>380.97399999999999</v>
      </c>
    </row>
    <row r="173" spans="1:35" x14ac:dyDescent="0.3">
      <c r="A173" s="5">
        <v>172</v>
      </c>
      <c r="B173" s="19">
        <v>15.691333335125819</v>
      </c>
      <c r="C173" s="20">
        <v>431.82838600000002</v>
      </c>
      <c r="D173" s="20">
        <v>416.04768000000001</v>
      </c>
      <c r="E173" s="20">
        <v>749.68710399999998</v>
      </c>
      <c r="F173" s="49">
        <f>IFERROR(SUM(C173:E173),IF(Data!$B$2="",0,"-"))</f>
        <v>1597.5631699999999</v>
      </c>
      <c r="G173" s="50">
        <f>IFERROR(F173-Annex!$B$10,IF(Data!$B$2="",0,"-"))</f>
        <v>291.40517</v>
      </c>
      <c r="H173" s="50">
        <f>IFERROR(-14000*(G173-INDEX(G:G,IFERROR(MATCH($B173-Annex!$B$11/60,$B:$B),2)))/(60*($B173-INDEX($B:$B,IFERROR(MATCH($B173-Annex!$B$11/60,$B:$B),2)))),IF(Data!$B$2="",0,"-"))</f>
        <v>1661.3586911428774</v>
      </c>
      <c r="I173" s="50">
        <f>IFERROR(AVERAGE(INDEX(K:K,IFERROR(MATCH($B173-Annex!$B$4/60,$B:$B),2)):K173),IF(Data!$B$2="",0,"-"))</f>
        <v>-7.7231805031468088</v>
      </c>
      <c r="J173" s="50">
        <f>IFERROR(AVERAGE(INDEX(L:L,IFERROR(MATCH($B173-Annex!$B$4/60,$B:$B),2)):L173),IF(Data!$B$2="",0,"-"))</f>
        <v>6.4478858626339521</v>
      </c>
      <c r="K173" s="50">
        <f>IFERROR((5.670373*10^-8*(M173+273.15)^4+((Annex!$B$5+Annex!$B$6)*(M173-O173)+Annex!$B$7*(M173-INDEX(M:M,IFERROR(MATCH($B173-Annex!$B$9/60,$B:$B),2)))/(60*($B173-INDEX($B:$B,IFERROR(MATCH($B173-Annex!$B$9/60,$B:$B),2)))))/Annex!$B$8)/1000,IF(Data!$B$2="",0,"-"))</f>
        <v>-8.1202745212913321</v>
      </c>
      <c r="L173" s="50">
        <f>IFERROR((5.670373*10^-8*(N173+273.15)^4+((Annex!$B$5+Annex!$B$6)*(N173-O173)+Annex!$B$7*(N173-INDEX(N:N,IFERROR(MATCH($B173-Annex!$B$9/60,$B:$B),2)))/(60*($B173-INDEX($B:$B,IFERROR(MATCH($B173-Annex!$B$9/60,$B:$B),2)))))/Annex!$B$8)/1000,IF(Data!$B$2="",0,"-"))</f>
        <v>12.664567371521736</v>
      </c>
      <c r="M173" s="20">
        <v>121.242</v>
      </c>
      <c r="N173" s="20">
        <v>245.636</v>
      </c>
      <c r="O173" s="20">
        <v>370.40899999999999</v>
      </c>
      <c r="P173" s="50">
        <f>IFERROR(AVERAGE(INDEX(R:R,IFERROR(MATCH($B173-Annex!$B$4/60,$B:$B),2)):R173),IF(Data!$B$2="",0,"-"))</f>
        <v>3.4952936030635686</v>
      </c>
      <c r="Q173" s="50">
        <f>IFERROR(AVERAGE(INDEX(S:S,IFERROR(MATCH($B173-Annex!$B$4/60,$B:$B),2)):S173),IF(Data!$B$2="",0,"-"))</f>
        <v>1.4011718213450073</v>
      </c>
      <c r="R173" s="50">
        <f>IFERROR((5.670373*10^-8*(T173+273.15)^4+((Annex!$B$5+Annex!$B$6)*(T173-V173)+Annex!$B$7*(T173-INDEX(T:T,IFERROR(MATCH($B173-Annex!$B$9/60,$B:$B),2)))/(60*($B173-INDEX($B:$B,IFERROR(MATCH($B173-Annex!$B$9/60,$B:$B),2)))))/Annex!$B$8)/1000,IF(Data!$B$2="",0,"-"))</f>
        <v>4.0264677397700446</v>
      </c>
      <c r="S173" s="50">
        <f>IFERROR((5.670373*10^-8*(U173+273.15)^4+((Annex!$B$5+Annex!$B$6)*(U173-V173)+Annex!$B$7*(U173-INDEX(U:U,IFERROR(MATCH($B173-Annex!$B$9/60,$B:$B),2)))/(60*($B173-INDEX($B:$B,IFERROR(MATCH($B173-Annex!$B$9/60,$B:$B),2)))))/Annex!$B$8)/1000,IF(Data!$B$2="",0,"-"))</f>
        <v>1.5558279497037266</v>
      </c>
      <c r="T173" s="20">
        <v>151.286</v>
      </c>
      <c r="U173" s="20">
        <v>127.602</v>
      </c>
      <c r="V173" s="20">
        <v>170.02199999999999</v>
      </c>
      <c r="W173" s="20">
        <v>771.84</v>
      </c>
      <c r="X173" s="20">
        <v>752.62099999999998</v>
      </c>
      <c r="Y173" s="20">
        <v>768.85699999999997</v>
      </c>
      <c r="Z173" s="20">
        <v>754.18899999999996</v>
      </c>
      <c r="AA173" s="20">
        <v>671.99900000000002</v>
      </c>
      <c r="AB173" s="20">
        <v>611.31600000000003</v>
      </c>
      <c r="AC173" s="20">
        <v>599.80499999999995</v>
      </c>
      <c r="AD173" s="20">
        <v>850.97500000000002</v>
      </c>
      <c r="AE173" s="20">
        <v>733.77300000000002</v>
      </c>
      <c r="AF173" s="20">
        <v>180.44800000000001</v>
      </c>
      <c r="AG173" s="20">
        <v>301.00599999999997</v>
      </c>
      <c r="AH173" s="20">
        <v>12.095000000000001</v>
      </c>
      <c r="AI173" s="20">
        <v>369.65499999999997</v>
      </c>
    </row>
    <row r="174" spans="1:35" x14ac:dyDescent="0.3">
      <c r="A174" s="5">
        <v>173</v>
      </c>
      <c r="B174" s="19">
        <v>15.790333334589377</v>
      </c>
      <c r="C174" s="20">
        <v>431.469401</v>
      </c>
      <c r="D174" s="20">
        <v>415.93071300000003</v>
      </c>
      <c r="E174" s="20">
        <v>749.18024000000003</v>
      </c>
      <c r="F174" s="49">
        <f>IFERROR(SUM(C174:E174),IF(Data!$B$2="",0,"-"))</f>
        <v>1596.5803540000002</v>
      </c>
      <c r="G174" s="50">
        <f>IFERROR(F174-Annex!$B$10,IF(Data!$B$2="",0,"-"))</f>
        <v>290.42235400000027</v>
      </c>
      <c r="H174" s="50">
        <f>IFERROR(-14000*(G174-INDEX(G:G,IFERROR(MATCH($B174-Annex!$B$11/60,$B:$B),2)))/(60*($B174-INDEX($B:$B,IFERROR(MATCH($B174-Annex!$B$11/60,$B:$B),2)))),IF(Data!$B$2="",0,"-"))</f>
        <v>1776.9954405563888</v>
      </c>
      <c r="I174" s="50">
        <f>IFERROR(AVERAGE(INDEX(K:K,IFERROR(MATCH($B174-Annex!$B$4/60,$B:$B),2)):K174),IF(Data!$B$2="",0,"-"))</f>
        <v>-7.7466098176232938</v>
      </c>
      <c r="J174" s="50">
        <f>IFERROR(AVERAGE(INDEX(L:L,IFERROR(MATCH($B174-Annex!$B$4/60,$B:$B),2)):L174),IF(Data!$B$2="",0,"-"))</f>
        <v>8.4972028611145713</v>
      </c>
      <c r="K174" s="50">
        <f>IFERROR((5.670373*10^-8*(M174+273.15)^4+((Annex!$B$5+Annex!$B$6)*(M174-O174)+Annex!$B$7*(M174-INDEX(M:M,IFERROR(MATCH($B174-Annex!$B$9/60,$B:$B),2)))/(60*($B174-INDEX($B:$B,IFERROR(MATCH($B174-Annex!$B$9/60,$B:$B),2)))))/Annex!$B$8)/1000,IF(Data!$B$2="",0,"-"))</f>
        <v>-7.6324697037611395</v>
      </c>
      <c r="L174" s="50">
        <f>IFERROR((5.670373*10^-8*(N174+273.15)^4+((Annex!$B$5+Annex!$B$6)*(N174-O174)+Annex!$B$7*(N174-INDEX(N:N,IFERROR(MATCH($B174-Annex!$B$9/60,$B:$B),2)))/(60*($B174-INDEX($B:$B,IFERROR(MATCH($B174-Annex!$B$9/60,$B:$B),2)))))/Annex!$B$8)/1000,IF(Data!$B$2="",0,"-"))</f>
        <v>16.839140413522568</v>
      </c>
      <c r="M174" s="20">
        <v>127.113</v>
      </c>
      <c r="N174" s="20">
        <v>267.54199999999997</v>
      </c>
      <c r="O174" s="20">
        <v>377.137</v>
      </c>
      <c r="P174" s="50">
        <f>IFERROR(AVERAGE(INDEX(R:R,IFERROR(MATCH($B174-Annex!$B$4/60,$B:$B),2)):R174),IF(Data!$B$2="",0,"-"))</f>
        <v>3.6255148806715458</v>
      </c>
      <c r="Q174" s="50">
        <f>IFERROR(AVERAGE(INDEX(S:S,IFERROR(MATCH($B174-Annex!$B$4/60,$B:$B),2)):S174),IF(Data!$B$2="",0,"-"))</f>
        <v>1.4359984918230584</v>
      </c>
      <c r="R174" s="50">
        <f>IFERROR((5.670373*10^-8*(T174+273.15)^4+((Annex!$B$5+Annex!$B$6)*(T174-V174)+Annex!$B$7*(T174-INDEX(T:T,IFERROR(MATCH($B174-Annex!$B$9/60,$B:$B),2)))/(60*($B174-INDEX($B:$B,IFERROR(MATCH($B174-Annex!$B$9/60,$B:$B),2)))))/Annex!$B$8)/1000,IF(Data!$B$2="",0,"-"))</f>
        <v>4.3414983004620682</v>
      </c>
      <c r="S174" s="50">
        <f>IFERROR((5.670373*10^-8*(U174+273.15)^4+((Annex!$B$5+Annex!$B$6)*(U174-V174)+Annex!$B$7*(U174-INDEX(U:U,IFERROR(MATCH($B174-Annex!$B$9/60,$B:$B),2)))/(60*($B174-INDEX($B:$B,IFERROR(MATCH($B174-Annex!$B$9/60,$B:$B),2)))))/Annex!$B$8)/1000,IF(Data!$B$2="",0,"-"))</f>
        <v>1.8753204864054727</v>
      </c>
      <c r="T174" s="20">
        <v>154.80799999999999</v>
      </c>
      <c r="U174" s="20">
        <v>130.357</v>
      </c>
      <c r="V174" s="20">
        <v>167.666</v>
      </c>
      <c r="W174" s="20">
        <v>756.14700000000005</v>
      </c>
      <c r="X174" s="20">
        <v>761.70399999999995</v>
      </c>
      <c r="Y174" s="20">
        <v>778.16499999999996</v>
      </c>
      <c r="Z174" s="20">
        <v>733.08199999999999</v>
      </c>
      <c r="AA174" s="20">
        <v>621.92200000000003</v>
      </c>
      <c r="AB174" s="20">
        <v>547.51199999999994</v>
      </c>
      <c r="AC174" s="20">
        <v>560.85699999999997</v>
      </c>
      <c r="AD174" s="20">
        <v>858.07799999999997</v>
      </c>
      <c r="AE174" s="20">
        <v>740.96900000000005</v>
      </c>
      <c r="AF174" s="20">
        <v>183.749</v>
      </c>
      <c r="AG174" s="20">
        <v>261.43</v>
      </c>
      <c r="AH174" s="20">
        <v>150.57</v>
      </c>
      <c r="AI174" s="20">
        <v>154.53299999999999</v>
      </c>
    </row>
    <row r="175" spans="1:35" x14ac:dyDescent="0.3">
      <c r="A175" s="5">
        <v>174</v>
      </c>
      <c r="B175" s="19">
        <v>15.873666666448116</v>
      </c>
      <c r="C175" s="20">
        <v>431.28276399999999</v>
      </c>
      <c r="D175" s="20">
        <v>415.88695300000001</v>
      </c>
      <c r="E175" s="20">
        <v>749.03289900000004</v>
      </c>
      <c r="F175" s="49">
        <f>IFERROR(SUM(C175:E175),IF(Data!$B$2="",0,"-"))</f>
        <v>1596.202616</v>
      </c>
      <c r="G175" s="50">
        <f>IFERROR(F175-Annex!$B$10,IF(Data!$B$2="",0,"-"))</f>
        <v>290.04461600000013</v>
      </c>
      <c r="H175" s="50">
        <f>IFERROR(-14000*(G175-INDEX(G:G,IFERROR(MATCH($B175-Annex!$B$11/60,$B:$B),2)))/(60*($B175-INDEX($B:$B,IFERROR(MATCH($B175-Annex!$B$11/60,$B:$B),2)))),IF(Data!$B$2="",0,"-"))</f>
        <v>1759.403631869355</v>
      </c>
      <c r="I175" s="50">
        <f>IFERROR(AVERAGE(INDEX(K:K,IFERROR(MATCH($B175-Annex!$B$4/60,$B:$B),2)):K175),IF(Data!$B$2="",0,"-"))</f>
        <v>-7.7132561055174822</v>
      </c>
      <c r="J175" s="50">
        <f>IFERROR(AVERAGE(INDEX(L:L,IFERROR(MATCH($B175-Annex!$B$4/60,$B:$B),2)):L175),IF(Data!$B$2="",0,"-"))</f>
        <v>10.880230374553618</v>
      </c>
      <c r="K175" s="50">
        <f>IFERROR((5.670373*10^-8*(M175+273.15)^4+((Annex!$B$5+Annex!$B$6)*(M175-O175)+Annex!$B$7*(M175-INDEX(M:M,IFERROR(MATCH($B175-Annex!$B$9/60,$B:$B),2)))/(60*($B175-INDEX($B:$B,IFERROR(MATCH($B175-Annex!$B$9/60,$B:$B),2)))))/Annex!$B$8)/1000,IF(Data!$B$2="",0,"-"))</f>
        <v>-7.1672508749934538</v>
      </c>
      <c r="L175" s="50">
        <f>IFERROR((5.670373*10^-8*(N175+273.15)^4+((Annex!$B$5+Annex!$B$6)*(N175-O175)+Annex!$B$7*(N175-INDEX(N:N,IFERROR(MATCH($B175-Annex!$B$9/60,$B:$B),2)))/(60*($B175-INDEX($B:$B,IFERROR(MATCH($B175-Annex!$B$9/60,$B:$B),2)))))/Annex!$B$8)/1000,IF(Data!$B$2="",0,"-"))</f>
        <v>20.059759963942554</v>
      </c>
      <c r="M175" s="20">
        <v>132.69499999999999</v>
      </c>
      <c r="N175" s="20">
        <v>287.25900000000001</v>
      </c>
      <c r="O175" s="20">
        <v>385.17099999999999</v>
      </c>
      <c r="P175" s="50">
        <f>IFERROR(AVERAGE(INDEX(R:R,IFERROR(MATCH($B175-Annex!$B$4/60,$B:$B),2)):R175),IF(Data!$B$2="",0,"-"))</f>
        <v>3.7763476081748983</v>
      </c>
      <c r="Q175" s="50">
        <f>IFERROR(AVERAGE(INDEX(S:S,IFERROR(MATCH($B175-Annex!$B$4/60,$B:$B),2)):S175),IF(Data!$B$2="",0,"-"))</f>
        <v>1.5069721347074534</v>
      </c>
      <c r="R175" s="50">
        <f>IFERROR((5.670373*10^-8*(T175+273.15)^4+((Annex!$B$5+Annex!$B$6)*(T175-V175)+Annex!$B$7*(T175-INDEX(T:T,IFERROR(MATCH($B175-Annex!$B$9/60,$B:$B),2)))/(60*($B175-INDEX($B:$B,IFERROR(MATCH($B175-Annex!$B$9/60,$B:$B),2)))))/Annex!$B$8)/1000,IF(Data!$B$2="",0,"-"))</f>
        <v>4.5231728681881433</v>
      </c>
      <c r="S175" s="50">
        <f>IFERROR((5.670373*10^-8*(U175+273.15)^4+((Annex!$B$5+Annex!$B$6)*(U175-V175)+Annex!$B$7*(U175-INDEX(U:U,IFERROR(MATCH($B175-Annex!$B$9/60,$B:$B),2)))/(60*($B175-INDEX($B:$B,IFERROR(MATCH($B175-Annex!$B$9/60,$B:$B),2)))))/Annex!$B$8)/1000,IF(Data!$B$2="",0,"-"))</f>
        <v>2.0645849315395166</v>
      </c>
      <c r="T175" s="20">
        <v>157.614</v>
      </c>
      <c r="U175" s="20">
        <v>132.60400000000001</v>
      </c>
      <c r="V175" s="20">
        <v>165.898</v>
      </c>
      <c r="W175" s="20">
        <v>748.428</v>
      </c>
      <c r="X175" s="20">
        <v>772.92899999999997</v>
      </c>
      <c r="Y175" s="20">
        <v>789.57399999999996</v>
      </c>
      <c r="Z175" s="20">
        <v>759.15700000000004</v>
      </c>
      <c r="AA175" s="20">
        <v>666.36599999999999</v>
      </c>
      <c r="AB175" s="20">
        <v>608.31600000000003</v>
      </c>
      <c r="AC175" s="20">
        <v>583.72</v>
      </c>
      <c r="AD175" s="20">
        <v>860.97799999999995</v>
      </c>
      <c r="AE175" s="20">
        <v>748.76499999999999</v>
      </c>
      <c r="AF175" s="20">
        <v>186.31200000000001</v>
      </c>
      <c r="AG175" s="20">
        <v>122.789</v>
      </c>
      <c r="AH175" s="20">
        <v>261.05200000000002</v>
      </c>
      <c r="AI175" s="20">
        <v>167.77600000000001</v>
      </c>
    </row>
    <row r="176" spans="1:35" x14ac:dyDescent="0.3">
      <c r="A176" s="5">
        <v>175</v>
      </c>
      <c r="B176" s="19">
        <v>15.972333328099921</v>
      </c>
      <c r="C176" s="20">
        <v>431.28444300000001</v>
      </c>
      <c r="D176" s="20">
        <v>415.63618200000002</v>
      </c>
      <c r="E176" s="20">
        <v>748.41488400000003</v>
      </c>
      <c r="F176" s="49">
        <f>IFERROR(SUM(C176:E176),IF(Data!$B$2="",0,"-"))</f>
        <v>1595.335509</v>
      </c>
      <c r="G176" s="50">
        <f>IFERROR(F176-Annex!$B$10,IF(Data!$B$2="",0,"-"))</f>
        <v>289.1775090000001</v>
      </c>
      <c r="H176" s="50">
        <f>IFERROR(-14000*(G176-INDEX(G:G,IFERROR(MATCH($B176-Annex!$B$11/60,$B:$B),2)))/(60*($B176-INDEX($B:$B,IFERROR(MATCH($B176-Annex!$B$11/60,$B:$B),2)))),IF(Data!$B$2="",0,"-"))</f>
        <v>1990.0028580654821</v>
      </c>
      <c r="I176" s="50">
        <f>IFERROR(AVERAGE(INDEX(K:K,IFERROR(MATCH($B176-Annex!$B$4/60,$B:$B),2)):K176),IF(Data!$B$2="",0,"-"))</f>
        <v>-7.5768307085266446</v>
      </c>
      <c r="J176" s="50">
        <f>IFERROR(AVERAGE(INDEX(L:L,IFERROR(MATCH($B176-Annex!$B$4/60,$B:$B),2)):L176),IF(Data!$B$2="",0,"-"))</f>
        <v>13.491362672440928</v>
      </c>
      <c r="K176" s="50">
        <f>IFERROR((5.670373*10^-8*(M176+273.15)^4+((Annex!$B$5+Annex!$B$6)*(M176-O176)+Annex!$B$7*(M176-INDEX(M:M,IFERROR(MATCH($B176-Annex!$B$9/60,$B:$B),2)))/(60*($B176-INDEX($B:$B,IFERROR(MATCH($B176-Annex!$B$9/60,$B:$B),2)))))/Annex!$B$8)/1000,IF(Data!$B$2="",0,"-"))</f>
        <v>-6.6416381822672781</v>
      </c>
      <c r="L176" s="50">
        <f>IFERROR((5.670373*10^-8*(N176+273.15)^4+((Annex!$B$5+Annex!$B$6)*(N176-O176)+Annex!$B$7*(N176-INDEX(N:N,IFERROR(MATCH($B176-Annex!$B$9/60,$B:$B),2)))/(60*($B176-INDEX($B:$B,IFERROR(MATCH($B176-Annex!$B$9/60,$B:$B),2)))))/Annex!$B$8)/1000,IF(Data!$B$2="",0,"-"))</f>
        <v>22.682723084012476</v>
      </c>
      <c r="M176" s="20">
        <v>139.16200000000001</v>
      </c>
      <c r="N176" s="20">
        <v>310.303</v>
      </c>
      <c r="O176" s="20">
        <v>389.35199999999998</v>
      </c>
      <c r="P176" s="50">
        <f>IFERROR(AVERAGE(INDEX(R:R,IFERROR(MATCH($B176-Annex!$B$4/60,$B:$B),2)):R176),IF(Data!$B$2="",0,"-"))</f>
        <v>3.998954569502128</v>
      </c>
      <c r="Q176" s="50">
        <f>IFERROR(AVERAGE(INDEX(S:S,IFERROR(MATCH($B176-Annex!$B$4/60,$B:$B),2)):S176),IF(Data!$B$2="",0,"-"))</f>
        <v>1.6605051048267436</v>
      </c>
      <c r="R176" s="50">
        <f>IFERROR((5.670373*10^-8*(T176+273.15)^4+((Annex!$B$5+Annex!$B$6)*(T176-V176)+Annex!$B$7*(T176-INDEX(T:T,IFERROR(MATCH($B176-Annex!$B$9/60,$B:$B),2)))/(60*($B176-INDEX($B:$B,IFERROR(MATCH($B176-Annex!$B$9/60,$B:$B),2)))))/Annex!$B$8)/1000,IF(Data!$B$2="",0,"-"))</f>
        <v>4.7348025551317754</v>
      </c>
      <c r="S176" s="50">
        <f>IFERROR((5.670373*10^-8*(U176+273.15)^4+((Annex!$B$5+Annex!$B$6)*(U176-V176)+Annex!$B$7*(U176-INDEX(U:U,IFERROR(MATCH($B176-Annex!$B$9/60,$B:$B),2)))/(60*($B176-INDEX($B:$B,IFERROR(MATCH($B176-Annex!$B$9/60,$B:$B),2)))))/Annex!$B$8)/1000,IF(Data!$B$2="",0,"-"))</f>
        <v>2.2516107249851713</v>
      </c>
      <c r="T176" s="20">
        <v>160.898</v>
      </c>
      <c r="U176" s="20">
        <v>135.196</v>
      </c>
      <c r="V176" s="20">
        <v>164.55500000000001</v>
      </c>
      <c r="W176" s="20">
        <v>745.56899999999996</v>
      </c>
      <c r="X176" s="20">
        <v>793.52499999999998</v>
      </c>
      <c r="Y176" s="20">
        <v>780.90499999999997</v>
      </c>
      <c r="Z176" s="20">
        <v>710.60400000000004</v>
      </c>
      <c r="AA176" s="20">
        <v>635.84500000000003</v>
      </c>
      <c r="AB176" s="20">
        <v>585.97</v>
      </c>
      <c r="AC176" s="20">
        <v>584.25599999999997</v>
      </c>
      <c r="AD176" s="20">
        <v>867.76400000000001</v>
      </c>
      <c r="AE176" s="20">
        <v>766.44600000000003</v>
      </c>
      <c r="AF176" s="20">
        <v>191.03100000000001</v>
      </c>
      <c r="AG176" s="20">
        <v>109.684</v>
      </c>
      <c r="AH176" s="20">
        <v>143.833</v>
      </c>
      <c r="AI176" s="20">
        <v>138.57900000000001</v>
      </c>
    </row>
    <row r="177" spans="1:35" x14ac:dyDescent="0.3">
      <c r="A177" s="5">
        <v>176</v>
      </c>
      <c r="B177" s="19">
        <v>16.066833324730396</v>
      </c>
      <c r="C177" s="20">
        <v>431.21803199999999</v>
      </c>
      <c r="D177" s="20">
        <v>415.502388</v>
      </c>
      <c r="E177" s="20">
        <v>748.15723800000001</v>
      </c>
      <c r="F177" s="49">
        <f>IFERROR(SUM(C177:E177),IF(Data!$B$2="",0,"-"))</f>
        <v>1594.8776579999999</v>
      </c>
      <c r="G177" s="50">
        <f>IFERROR(F177-Annex!$B$10,IF(Data!$B$2="",0,"-"))</f>
        <v>288.71965799999998</v>
      </c>
      <c r="H177" s="50">
        <f>IFERROR(-14000*(G177-INDEX(G:G,IFERROR(MATCH($B177-Annex!$B$11/60,$B:$B),2)))/(60*($B177-INDEX($B:$B,IFERROR(MATCH($B177-Annex!$B$11/60,$B:$B),2)))),IF(Data!$B$2="",0,"-"))</f>
        <v>1650.6534827524058</v>
      </c>
      <c r="I177" s="50">
        <f>IFERROR(AVERAGE(INDEX(K:K,IFERROR(MATCH($B177-Annex!$B$4/60,$B:$B),2)):K177),IF(Data!$B$2="",0,"-"))</f>
        <v>-7.3533083251670961</v>
      </c>
      <c r="J177" s="50">
        <f>IFERROR(AVERAGE(INDEX(L:L,IFERROR(MATCH($B177-Annex!$B$4/60,$B:$B),2)):L177),IF(Data!$B$2="",0,"-"))</f>
        <v>16.203447559089035</v>
      </c>
      <c r="K177" s="50">
        <f>IFERROR((5.670373*10^-8*(M177+273.15)^4+((Annex!$B$5+Annex!$B$6)*(M177-O177)+Annex!$B$7*(M177-INDEX(M:M,IFERROR(MATCH($B177-Annex!$B$9/60,$B:$B),2)))/(60*($B177-INDEX($B:$B,IFERROR(MATCH($B177-Annex!$B$9/60,$B:$B),2)))))/Annex!$B$8)/1000,IF(Data!$B$2="",0,"-"))</f>
        <v>-6.1523231023932139</v>
      </c>
      <c r="L177" s="50">
        <f>IFERROR((5.670373*10^-8*(N177+273.15)^4+((Annex!$B$5+Annex!$B$6)*(N177-O177)+Annex!$B$7*(N177-INDEX(N:N,IFERROR(MATCH($B177-Annex!$B$9/60,$B:$B),2)))/(60*($B177-INDEX($B:$B,IFERROR(MATCH($B177-Annex!$B$9/60,$B:$B),2)))))/Annex!$B$8)/1000,IF(Data!$B$2="",0,"-"))</f>
        <v>24.54985752992631</v>
      </c>
      <c r="M177" s="20">
        <v>145.65799999999999</v>
      </c>
      <c r="N177" s="20">
        <v>331.93900000000002</v>
      </c>
      <c r="O177" s="20">
        <v>390.43599999999998</v>
      </c>
      <c r="P177" s="50">
        <f>IFERROR(AVERAGE(INDEX(R:R,IFERROR(MATCH($B177-Annex!$B$4/60,$B:$B),2)):R177),IF(Data!$B$2="",0,"-"))</f>
        <v>4.1724767841930337</v>
      </c>
      <c r="Q177" s="50">
        <f>IFERROR(AVERAGE(INDEX(S:S,IFERROR(MATCH($B177-Annex!$B$4/60,$B:$B),2)):S177),IF(Data!$B$2="",0,"-"))</f>
        <v>1.7773865646758757</v>
      </c>
      <c r="R177" s="50">
        <f>IFERROR((5.670373*10^-8*(T177+273.15)^4+((Annex!$B$5+Annex!$B$6)*(T177-V177)+Annex!$B$7*(T177-INDEX(T:T,IFERROR(MATCH($B177-Annex!$B$9/60,$B:$B),2)))/(60*($B177-INDEX($B:$B,IFERROR(MATCH($B177-Annex!$B$9/60,$B:$B),2)))))/Annex!$B$8)/1000,IF(Data!$B$2="",0,"-"))</f>
        <v>4.8413977963955723</v>
      </c>
      <c r="S177" s="50">
        <f>IFERROR((5.670373*10^-8*(U177+273.15)^4+((Annex!$B$5+Annex!$B$6)*(U177-V177)+Annex!$B$7*(U177-INDEX(U:U,IFERROR(MATCH($B177-Annex!$B$9/60,$B:$B),2)))/(60*($B177-INDEX($B:$B,IFERROR(MATCH($B177-Annex!$B$9/60,$B:$B),2)))))/Annex!$B$8)/1000,IF(Data!$B$2="",0,"-"))</f>
        <v>2.3623250335515542</v>
      </c>
      <c r="T177" s="20">
        <v>163.87299999999999</v>
      </c>
      <c r="U177" s="20">
        <v>137.648</v>
      </c>
      <c r="V177" s="20">
        <v>164.97800000000001</v>
      </c>
      <c r="W177" s="20">
        <v>734.90700000000004</v>
      </c>
      <c r="X177" s="20">
        <v>738.94500000000005</v>
      </c>
      <c r="Y177" s="20">
        <v>769.66099999999994</v>
      </c>
      <c r="Z177" s="20">
        <v>713.529</v>
      </c>
      <c r="AA177" s="20">
        <v>632.976</v>
      </c>
      <c r="AB177" s="20">
        <v>582.00699999999995</v>
      </c>
      <c r="AC177" s="20">
        <v>593.46600000000001</v>
      </c>
      <c r="AD177" s="20">
        <v>869.20899999999995</v>
      </c>
      <c r="AE177" s="20">
        <v>775.00099999999998</v>
      </c>
      <c r="AF177" s="20">
        <v>196.28299999999999</v>
      </c>
      <c r="AG177" s="20">
        <v>-63.406999999999996</v>
      </c>
      <c r="AH177" s="20">
        <v>198.2</v>
      </c>
      <c r="AI177" s="20">
        <v>265.291</v>
      </c>
    </row>
    <row r="178" spans="1:35" x14ac:dyDescent="0.3">
      <c r="A178" s="5">
        <v>177</v>
      </c>
      <c r="B178" s="19">
        <v>16.161166668171063</v>
      </c>
      <c r="C178" s="20">
        <v>430.98935599999999</v>
      </c>
      <c r="D178" s="20">
        <v>415.37279000000001</v>
      </c>
      <c r="E178" s="20">
        <v>747.40280700000005</v>
      </c>
      <c r="F178" s="49">
        <f>IFERROR(SUM(C178:E178),IF(Data!$B$2="",0,"-"))</f>
        <v>1593.7649529999999</v>
      </c>
      <c r="G178" s="50">
        <f>IFERROR(F178-Annex!$B$10,IF(Data!$B$2="",0,"-"))</f>
        <v>287.60695299999998</v>
      </c>
      <c r="H178" s="50">
        <f>IFERROR(-14000*(G178-INDEX(G:G,IFERROR(MATCH($B178-Annex!$B$11/60,$B:$B),2)))/(60*($B178-INDEX($B:$B,IFERROR(MATCH($B178-Annex!$B$11/60,$B:$B),2)))),IF(Data!$B$2="",0,"-"))</f>
        <v>1798.0101201497932</v>
      </c>
      <c r="I178" s="50">
        <f>IFERROR(AVERAGE(INDEX(K:K,IFERROR(MATCH($B178-Annex!$B$4/60,$B:$B),2)):K178),IF(Data!$B$2="",0,"-"))</f>
        <v>-7.1004488557170147</v>
      </c>
      <c r="J178" s="50">
        <f>IFERROR(AVERAGE(INDEX(L:L,IFERROR(MATCH($B178-Annex!$B$4/60,$B:$B),2)):L178),IF(Data!$B$2="",0,"-"))</f>
        <v>18.760271042292477</v>
      </c>
      <c r="K178" s="50">
        <f>IFERROR((5.670373*10^-8*(M178+273.15)^4+((Annex!$B$5+Annex!$B$6)*(M178-O178)+Annex!$B$7*(M178-INDEX(M:M,IFERROR(MATCH($B178-Annex!$B$9/60,$B:$B),2)))/(60*($B178-INDEX($B:$B,IFERROR(MATCH($B178-Annex!$B$9/60,$B:$B),2)))))/Annex!$B$8)/1000,IF(Data!$B$2="",0,"-"))</f>
        <v>-6.0121448944712288</v>
      </c>
      <c r="L178" s="50">
        <f>IFERROR((5.670373*10^-8*(N178+273.15)^4+((Annex!$B$5+Annex!$B$6)*(N178-O178)+Annex!$B$7*(N178-INDEX(N:N,IFERROR(MATCH($B178-Annex!$B$9/60,$B:$B),2)))/(60*($B178-INDEX($B:$B,IFERROR(MATCH($B178-Annex!$B$9/60,$B:$B),2)))))/Annex!$B$8)/1000,IF(Data!$B$2="",0,"-"))</f>
        <v>24.930997454222997</v>
      </c>
      <c r="M178" s="20">
        <v>152.91800000000001</v>
      </c>
      <c r="N178" s="20">
        <v>352.01</v>
      </c>
      <c r="O178" s="20">
        <v>406.339</v>
      </c>
      <c r="P178" s="50">
        <f>IFERROR(AVERAGE(INDEX(R:R,IFERROR(MATCH($B178-Annex!$B$4/60,$B:$B),2)):R178),IF(Data!$B$2="",0,"-"))</f>
        <v>4.3626694111354292</v>
      </c>
      <c r="Q178" s="50">
        <f>IFERROR(AVERAGE(INDEX(S:S,IFERROR(MATCH($B178-Annex!$B$4/60,$B:$B),2)):S178),IF(Data!$B$2="",0,"-"))</f>
        <v>1.9335733288020649</v>
      </c>
      <c r="R178" s="50">
        <f>IFERROR((5.670373*10^-8*(T178+273.15)^4+((Annex!$B$5+Annex!$B$6)*(T178-V178)+Annex!$B$7*(T178-INDEX(T:T,IFERROR(MATCH($B178-Annex!$B$9/60,$B:$B),2)))/(60*($B178-INDEX($B:$B,IFERROR(MATCH($B178-Annex!$B$9/60,$B:$B),2)))))/Annex!$B$8)/1000,IF(Data!$B$2="",0,"-"))</f>
        <v>4.7117062410816013</v>
      </c>
      <c r="S178" s="50">
        <f>IFERROR((5.670373*10^-8*(U178+273.15)^4+((Annex!$B$5+Annex!$B$6)*(U178-V178)+Annex!$B$7*(U178-INDEX(U:U,IFERROR(MATCH($B178-Annex!$B$9/60,$B:$B),2)))/(60*($B178-INDEX($B:$B,IFERROR(MATCH($B178-Annex!$B$9/60,$B:$B),2)))))/Annex!$B$8)/1000,IF(Data!$B$2="",0,"-"))</f>
        <v>2.3705621966768593</v>
      </c>
      <c r="T178" s="20">
        <v>166.78200000000001</v>
      </c>
      <c r="U178" s="20">
        <v>140.25700000000001</v>
      </c>
      <c r="V178" s="20">
        <v>169.249</v>
      </c>
      <c r="W178" s="20">
        <v>737.68700000000001</v>
      </c>
      <c r="X178" s="20">
        <v>740.56</v>
      </c>
      <c r="Y178" s="20">
        <v>769.25</v>
      </c>
      <c r="Z178" s="20">
        <v>720.48800000000006</v>
      </c>
      <c r="AA178" s="20">
        <v>637.02800000000002</v>
      </c>
      <c r="AB178" s="20">
        <v>593.41399999999999</v>
      </c>
      <c r="AC178" s="20">
        <v>601.03499999999997</v>
      </c>
      <c r="AD178" s="20">
        <v>872.68600000000004</v>
      </c>
      <c r="AE178" s="20">
        <v>780.09900000000005</v>
      </c>
      <c r="AF178" s="20">
        <v>200.928</v>
      </c>
      <c r="AG178" s="20">
        <v>-105.84</v>
      </c>
      <c r="AH178" s="20">
        <v>84.596000000000004</v>
      </c>
      <c r="AI178" s="20">
        <v>413.06299999999999</v>
      </c>
    </row>
    <row r="179" spans="1:35" x14ac:dyDescent="0.3">
      <c r="A179" s="5">
        <v>178</v>
      </c>
      <c r="B179" s="19">
        <v>16.24616666813381</v>
      </c>
      <c r="C179" s="20">
        <v>430.883419</v>
      </c>
      <c r="D179" s="20">
        <v>415.19103000000001</v>
      </c>
      <c r="E179" s="20">
        <v>747.018866</v>
      </c>
      <c r="F179" s="49">
        <f>IFERROR(SUM(C179:E179),IF(Data!$B$2="",0,"-"))</f>
        <v>1593.0933150000001</v>
      </c>
      <c r="G179" s="50">
        <f>IFERROR(F179-Annex!$B$10,IF(Data!$B$2="",0,"-"))</f>
        <v>286.93531500000017</v>
      </c>
      <c r="H179" s="50">
        <f>IFERROR(-14000*(G179-INDEX(G:G,IFERROR(MATCH($B179-Annex!$B$11/60,$B:$B),2)))/(60*($B179-INDEX($B:$B,IFERROR(MATCH($B179-Annex!$B$11/60,$B:$B),2)))),IF(Data!$B$2="",0,"-"))</f>
        <v>1837.3126572140452</v>
      </c>
      <c r="I179" s="50">
        <f>IFERROR(AVERAGE(INDEX(K:K,IFERROR(MATCH($B179-Annex!$B$4/60,$B:$B),2)):K179),IF(Data!$B$2="",0,"-"))</f>
        <v>-6.6992343470549551</v>
      </c>
      <c r="J179" s="50">
        <f>IFERROR(AVERAGE(INDEX(L:L,IFERROR(MATCH($B179-Annex!$B$4/60,$B:$B),2)):L179),IF(Data!$B$2="",0,"-"))</f>
        <v>21.131342312627901</v>
      </c>
      <c r="K179" s="50">
        <f>IFERROR((5.670373*10^-8*(M179+273.15)^4+((Annex!$B$5+Annex!$B$6)*(M179-O179)+Annex!$B$7*(M179-INDEX(M:M,IFERROR(MATCH($B179-Annex!$B$9/60,$B:$B),2)))/(60*($B179-INDEX($B:$B,IFERROR(MATCH($B179-Annex!$B$9/60,$B:$B),2)))))/Annex!$B$8)/1000,IF(Data!$B$2="",0,"-"))</f>
        <v>-5.1685391502070441</v>
      </c>
      <c r="L179" s="50">
        <f>IFERROR((5.670373*10^-8*(N179+273.15)^4+((Annex!$B$5+Annex!$B$6)*(N179-O179)+Annex!$B$7*(N179-INDEX(N:N,IFERROR(MATCH($B179-Annex!$B$9/60,$B:$B),2)))/(60*($B179-INDEX($B:$B,IFERROR(MATCH($B179-Annex!$B$9/60,$B:$B),2)))))/Annex!$B$8)/1000,IF(Data!$B$2="",0,"-"))</f>
        <v>26.192350371246661</v>
      </c>
      <c r="M179" s="20">
        <v>160.054</v>
      </c>
      <c r="N179" s="20">
        <v>370.49599999999998</v>
      </c>
      <c r="O179" s="20">
        <v>412.31400000000002</v>
      </c>
      <c r="P179" s="50">
        <f>IFERROR(AVERAGE(INDEX(R:R,IFERROR(MATCH($B179-Annex!$B$4/60,$B:$B),2)):R179),IF(Data!$B$2="",0,"-"))</f>
        <v>4.5461739519025164</v>
      </c>
      <c r="Q179" s="50">
        <f>IFERROR(AVERAGE(INDEX(S:S,IFERROR(MATCH($B179-Annex!$B$4/60,$B:$B),2)):S179),IF(Data!$B$2="",0,"-"))</f>
        <v>2.1351083375897644</v>
      </c>
      <c r="R179" s="50">
        <f>IFERROR((5.670373*10^-8*(T179+273.15)^4+((Annex!$B$5+Annex!$B$6)*(T179-V179)+Annex!$B$7*(T179-INDEX(T:T,IFERROR(MATCH($B179-Annex!$B$9/60,$B:$B),2)))/(60*($B179-INDEX($B:$B,IFERROR(MATCH($B179-Annex!$B$9/60,$B:$B),2)))))/Annex!$B$8)/1000,IF(Data!$B$2="",0,"-"))</f>
        <v>4.6441721622884078</v>
      </c>
      <c r="S179" s="50">
        <f>IFERROR((5.670373*10^-8*(U179+273.15)^4+((Annex!$B$5+Annex!$B$6)*(U179-V179)+Annex!$B$7*(U179-INDEX(U:U,IFERROR(MATCH($B179-Annex!$B$9/60,$B:$B),2)))/(60*($B179-INDEX($B:$B,IFERROR(MATCH($B179-Annex!$B$9/60,$B:$B),2)))))/Annex!$B$8)/1000,IF(Data!$B$2="",0,"-"))</f>
        <v>2.465527040266049</v>
      </c>
      <c r="T179" s="20">
        <v>169.37799999999999</v>
      </c>
      <c r="U179" s="20">
        <v>142.739</v>
      </c>
      <c r="V179" s="20">
        <v>173.22499999999999</v>
      </c>
      <c r="W179" s="20">
        <v>734.76499999999999</v>
      </c>
      <c r="X179" s="20">
        <v>735.33199999999999</v>
      </c>
      <c r="Y179" s="20">
        <v>758.24900000000002</v>
      </c>
      <c r="Z179" s="20">
        <v>739.93799999999999</v>
      </c>
      <c r="AA179" s="20">
        <v>649.63900000000001</v>
      </c>
      <c r="AB179" s="20">
        <v>588.25400000000002</v>
      </c>
      <c r="AC179" s="20">
        <v>604.83100000000002</v>
      </c>
      <c r="AD179" s="20">
        <v>875.33799999999997</v>
      </c>
      <c r="AE179" s="20">
        <v>792.14200000000005</v>
      </c>
      <c r="AF179" s="20">
        <v>214.90600000000001</v>
      </c>
      <c r="AG179" s="20">
        <v>-48.323</v>
      </c>
      <c r="AH179" s="20">
        <v>131.19</v>
      </c>
      <c r="AI179" s="20">
        <v>390.41899999999998</v>
      </c>
    </row>
    <row r="180" spans="1:35" x14ac:dyDescent="0.3">
      <c r="A180" s="5">
        <v>179</v>
      </c>
      <c r="B180" s="19">
        <v>16.343166661681607</v>
      </c>
      <c r="C180" s="20">
        <v>430.50930099999999</v>
      </c>
      <c r="D180" s="20">
        <v>415.06395800000001</v>
      </c>
      <c r="E180" s="20">
        <v>746.62144999999998</v>
      </c>
      <c r="F180" s="49">
        <f>IFERROR(SUM(C180:E180),IF(Data!$B$2="",0,"-"))</f>
        <v>1592.1947089999999</v>
      </c>
      <c r="G180" s="50">
        <f>IFERROR(F180-Annex!$B$10,IF(Data!$B$2="",0,"-"))</f>
        <v>286.03670899999997</v>
      </c>
      <c r="H180" s="50">
        <f>IFERROR(-14000*(G180-INDEX(G:G,IFERROR(MATCH($B180-Annex!$B$11/60,$B:$B),2)))/(60*($B180-INDEX($B:$B,IFERROR(MATCH($B180-Annex!$B$11/60,$B:$B),2)))),IF(Data!$B$2="",0,"-"))</f>
        <v>1858.4834459053534</v>
      </c>
      <c r="I180" s="50">
        <f>IFERROR(AVERAGE(INDEX(K:K,IFERROR(MATCH($B180-Annex!$B$4/60,$B:$B),2)):K180),IF(Data!$B$2="",0,"-"))</f>
        <v>-6.2662932369507081</v>
      </c>
      <c r="J180" s="50">
        <f>IFERROR(AVERAGE(INDEX(L:L,IFERROR(MATCH($B180-Annex!$B$4/60,$B:$B),2)):L180),IF(Data!$B$2="",0,"-"))</f>
        <v>23.09983309595459</v>
      </c>
      <c r="K180" s="50">
        <f>IFERROR((5.670373*10^-8*(M180+273.15)^4+((Annex!$B$5+Annex!$B$6)*(M180-O180)+Annex!$B$7*(M180-INDEX(M:M,IFERROR(MATCH($B180-Annex!$B$9/60,$B:$B),2)))/(60*($B180-INDEX($B:$B,IFERROR(MATCH($B180-Annex!$B$9/60,$B:$B),2)))))/Annex!$B$8)/1000,IF(Data!$B$2="",0,"-"))</f>
        <v>-5.0896867505615981</v>
      </c>
      <c r="L180" s="50">
        <f>IFERROR((5.670373*10^-8*(N180+273.15)^4+((Annex!$B$5+Annex!$B$6)*(N180-O180)+Annex!$B$7*(N180-INDEX(N:N,IFERROR(MATCH($B180-Annex!$B$9/60,$B:$B),2)))/(60*($B180-INDEX($B:$B,IFERROR(MATCH($B180-Annex!$B$9/60,$B:$B),2)))))/Annex!$B$8)/1000,IF(Data!$B$2="",0,"-"))</f>
        <v>26.444002854808577</v>
      </c>
      <c r="M180" s="20">
        <v>168.255</v>
      </c>
      <c r="N180" s="20">
        <v>388.93200000000002</v>
      </c>
      <c r="O180" s="20">
        <v>428.09199999999998</v>
      </c>
      <c r="P180" s="50">
        <f>IFERROR(AVERAGE(INDEX(R:R,IFERROR(MATCH($B180-Annex!$B$4/60,$B:$B),2)):R180),IF(Data!$B$2="",0,"-"))</f>
        <v>4.6575619342789176</v>
      </c>
      <c r="Q180" s="50">
        <f>IFERROR(AVERAGE(INDEX(S:S,IFERROR(MATCH($B180-Annex!$B$4/60,$B:$B),2)):S180),IF(Data!$B$2="",0,"-"))</f>
        <v>2.2898761080492034</v>
      </c>
      <c r="R180" s="50">
        <f>IFERROR((5.670373*10^-8*(T180+273.15)^4+((Annex!$B$5+Annex!$B$6)*(T180-V180)+Annex!$B$7*(T180-INDEX(T:T,IFERROR(MATCH($B180-Annex!$B$9/60,$B:$B),2)))/(60*($B180-INDEX($B:$B,IFERROR(MATCH($B180-Annex!$B$9/60,$B:$B),2)))))/Annex!$B$8)/1000,IF(Data!$B$2="",0,"-"))</f>
        <v>4.8061836164048595</v>
      </c>
      <c r="S180" s="50">
        <f>IFERROR((5.670373*10^-8*(U180+273.15)^4+((Annex!$B$5+Annex!$B$6)*(U180-V180)+Annex!$B$7*(U180-INDEX(U:U,IFERROR(MATCH($B180-Annex!$B$9/60,$B:$B),2)))/(60*($B180-INDEX($B:$B,IFERROR(MATCH($B180-Annex!$B$9/60,$B:$B),2)))))/Annex!$B$8)/1000,IF(Data!$B$2="",0,"-"))</f>
        <v>2.6392023429198037</v>
      </c>
      <c r="T180" s="20">
        <v>172.30500000000001</v>
      </c>
      <c r="U180" s="20">
        <v>145.43899999999999</v>
      </c>
      <c r="V180" s="20">
        <v>173.75899999999999</v>
      </c>
      <c r="W180" s="20">
        <v>750.48800000000006</v>
      </c>
      <c r="X180" s="20">
        <v>791.40499999999997</v>
      </c>
      <c r="Y180" s="20">
        <v>800.71</v>
      </c>
      <c r="Z180" s="20">
        <v>785.63400000000001</v>
      </c>
      <c r="AA180" s="20">
        <v>699.40300000000002</v>
      </c>
      <c r="AB180" s="20">
        <v>633.01</v>
      </c>
      <c r="AC180" s="20">
        <v>632.52300000000002</v>
      </c>
      <c r="AD180" s="20">
        <v>878.04600000000005</v>
      </c>
      <c r="AE180" s="20">
        <v>796.86599999999999</v>
      </c>
      <c r="AF180" s="20">
        <v>285.04500000000002</v>
      </c>
      <c r="AG180" s="20">
        <v>1.9219999999999999</v>
      </c>
      <c r="AH180" s="20">
        <v>222.91399999999999</v>
      </c>
      <c r="AI180" s="20">
        <v>361.97</v>
      </c>
    </row>
    <row r="181" spans="1:35" x14ac:dyDescent="0.3">
      <c r="A181" s="5">
        <v>180</v>
      </c>
      <c r="B181" s="19">
        <v>16.433833331102505</v>
      </c>
      <c r="C181" s="20">
        <v>430.07129600000002</v>
      </c>
      <c r="D181" s="20">
        <v>414.76690100000002</v>
      </c>
      <c r="E181" s="20">
        <v>746.24424499999998</v>
      </c>
      <c r="F181" s="49">
        <f>IFERROR(SUM(C181:E181),IF(Data!$B$2="",0,"-"))</f>
        <v>1591.0824419999999</v>
      </c>
      <c r="G181" s="50">
        <f>IFERROR(F181-Annex!$B$10,IF(Data!$B$2="",0,"-"))</f>
        <v>284.924442</v>
      </c>
      <c r="H181" s="50">
        <f>IFERROR(-14000*(G181-INDEX(G:G,IFERROR(MATCH($B181-Annex!$B$11/60,$B:$B),2)))/(60*($B181-INDEX($B:$B,IFERROR(MATCH($B181-Annex!$B$11/60,$B:$B),2)))),IF(Data!$B$2="",0,"-"))</f>
        <v>1908.6139506472634</v>
      </c>
      <c r="I181" s="50">
        <f>IFERROR(AVERAGE(INDEX(K:K,IFERROR(MATCH($B181-Annex!$B$4/60,$B:$B),2)):K181),IF(Data!$B$2="",0,"-"))</f>
        <v>-5.7043741722712715</v>
      </c>
      <c r="J181" s="50">
        <f>IFERROR(AVERAGE(INDEX(L:L,IFERROR(MATCH($B181-Annex!$B$4/60,$B:$B),2)):L181),IF(Data!$B$2="",0,"-"))</f>
        <v>24.514533345916782</v>
      </c>
      <c r="K181" s="50">
        <f>IFERROR((5.670373*10^-8*(M181+273.15)^4+((Annex!$B$5+Annex!$B$6)*(M181-O181)+Annex!$B$7*(M181-INDEX(M:M,IFERROR(MATCH($B181-Annex!$B$9/60,$B:$B),2)))/(60*($B181-INDEX($B:$B,IFERROR(MATCH($B181-Annex!$B$9/60,$B:$B),2)))))/Annex!$B$8)/1000,IF(Data!$B$2="",0,"-"))</f>
        <v>-3.6990362510050798</v>
      </c>
      <c r="L181" s="50">
        <f>IFERROR((5.670373*10^-8*(N181+273.15)^4+((Annex!$B$5+Annex!$B$6)*(N181-O181)+Annex!$B$7*(N181-INDEX(N:N,IFERROR(MATCH($B181-Annex!$B$9/60,$B:$B),2)))/(60*($B181-INDEX($B:$B,IFERROR(MATCH($B181-Annex!$B$9/60,$B:$B),2)))))/Annex!$B$8)/1000,IF(Data!$B$2="",0,"-"))</f>
        <v>26.742042163257871</v>
      </c>
      <c r="M181" s="20">
        <v>177.27699999999999</v>
      </c>
      <c r="N181" s="20">
        <v>404.858</v>
      </c>
      <c r="O181" s="20">
        <v>427.29199999999997</v>
      </c>
      <c r="P181" s="50">
        <f>IFERROR(AVERAGE(INDEX(R:R,IFERROR(MATCH($B181-Annex!$B$4/60,$B:$B),2)):R181),IF(Data!$B$2="",0,"-"))</f>
        <v>4.7347088074008452</v>
      </c>
      <c r="Q181" s="50">
        <f>IFERROR(AVERAGE(INDEX(S:S,IFERROR(MATCH($B181-Annex!$B$4/60,$B:$B),2)):S181),IF(Data!$B$2="",0,"-"))</f>
        <v>2.3949824632092955</v>
      </c>
      <c r="R181" s="50">
        <f>IFERROR((5.670373*10^-8*(T181+273.15)^4+((Annex!$B$5+Annex!$B$6)*(T181-V181)+Annex!$B$7*(T181-INDEX(T:T,IFERROR(MATCH($B181-Annex!$B$9/60,$B:$B),2)))/(60*($B181-INDEX($B:$B,IFERROR(MATCH($B181-Annex!$B$9/60,$B:$B),2)))))/Annex!$B$8)/1000,IF(Data!$B$2="",0,"-"))</f>
        <v>4.8815264123155595</v>
      </c>
      <c r="S181" s="50">
        <f>IFERROR((5.670373*10^-8*(U181+273.15)^4+((Annex!$B$5+Annex!$B$6)*(U181-V181)+Annex!$B$7*(U181-INDEX(U:U,IFERROR(MATCH($B181-Annex!$B$9/60,$B:$B),2)))/(60*($B181-INDEX($B:$B,IFERROR(MATCH($B181-Annex!$B$9/60,$B:$B),2)))))/Annex!$B$8)/1000,IF(Data!$B$2="",0,"-"))</f>
        <v>2.611064972526115</v>
      </c>
      <c r="T181" s="20">
        <v>175.21299999999999</v>
      </c>
      <c r="U181" s="20">
        <v>148.066</v>
      </c>
      <c r="V181" s="20">
        <v>177.535</v>
      </c>
      <c r="W181" s="20">
        <v>742.46</v>
      </c>
      <c r="X181" s="20">
        <v>767.14300000000003</v>
      </c>
      <c r="Y181" s="20">
        <v>806.14499999999998</v>
      </c>
      <c r="Z181" s="20">
        <v>798.33900000000006</v>
      </c>
      <c r="AA181" s="20">
        <v>709.35299999999995</v>
      </c>
      <c r="AB181" s="20">
        <v>662.55499999999995</v>
      </c>
      <c r="AC181" s="20">
        <v>639.21900000000005</v>
      </c>
      <c r="AD181" s="20">
        <v>879.67499999999995</v>
      </c>
      <c r="AE181" s="20">
        <v>796.38099999999997</v>
      </c>
      <c r="AF181" s="20">
        <v>333.279</v>
      </c>
      <c r="AG181" s="20">
        <v>-152.827</v>
      </c>
      <c r="AH181" s="20">
        <v>237.27199999999999</v>
      </c>
      <c r="AI181" s="20">
        <v>243.297</v>
      </c>
    </row>
    <row r="182" spans="1:35" x14ac:dyDescent="0.3">
      <c r="A182" s="5">
        <v>181</v>
      </c>
      <c r="B182" s="19">
        <v>16.528499991400167</v>
      </c>
      <c r="C182" s="20">
        <v>429.613945</v>
      </c>
      <c r="D182" s="20">
        <v>414.60617500000001</v>
      </c>
      <c r="E182" s="20">
        <v>745.64645099999996</v>
      </c>
      <c r="F182" s="49">
        <f>IFERROR(SUM(C182:E182),IF(Data!$B$2="",0,"-"))</f>
        <v>1589.866571</v>
      </c>
      <c r="G182" s="50">
        <f>IFERROR(F182-Annex!$B$10,IF(Data!$B$2="",0,"-"))</f>
        <v>283.70857100000012</v>
      </c>
      <c r="H182" s="50">
        <f>IFERROR(-14000*(G182-INDEX(G:G,IFERROR(MATCH($B182-Annex!$B$11/60,$B:$B),2)))/(60*($B182-INDEX($B:$B,IFERROR(MATCH($B182-Annex!$B$11/60,$B:$B),2)))),IF(Data!$B$2="",0,"-"))</f>
        <v>2036.1600062721054</v>
      </c>
      <c r="I182" s="50">
        <f>IFERROR(AVERAGE(INDEX(K:K,IFERROR(MATCH($B182-Annex!$B$4/60,$B:$B),2)):K182),IF(Data!$B$2="",0,"-"))</f>
        <v>-5.2041661040186735</v>
      </c>
      <c r="J182" s="50">
        <f>IFERROR(AVERAGE(INDEX(L:L,IFERROR(MATCH($B182-Annex!$B$4/60,$B:$B),2)):L182),IF(Data!$B$2="",0,"-"))</f>
        <v>25.404325012758999</v>
      </c>
      <c r="K182" s="50">
        <f>IFERROR((5.670373*10^-8*(M182+273.15)^4+((Annex!$B$5+Annex!$B$6)*(M182-O182)+Annex!$B$7*(M182-INDEX(M:M,IFERROR(MATCH($B182-Annex!$B$9/60,$B:$B),2)))/(60*($B182-INDEX($B:$B,IFERROR(MATCH($B182-Annex!$B$9/60,$B:$B),2)))))/Annex!$B$8)/1000,IF(Data!$B$2="",0,"-"))</f>
        <v>-3.6657943972252669</v>
      </c>
      <c r="L182" s="50">
        <f>IFERROR((5.670373*10^-8*(N182+273.15)^4+((Annex!$B$5+Annex!$B$6)*(N182-O182)+Annex!$B$7*(N182-INDEX(N:N,IFERROR(MATCH($B182-Annex!$B$9/60,$B:$B),2)))/(60*($B182-INDEX($B:$B,IFERROR(MATCH($B182-Annex!$B$9/60,$B:$B),2)))))/Annex!$B$8)/1000,IF(Data!$B$2="",0,"-"))</f>
        <v>26.288301631838127</v>
      </c>
      <c r="M182" s="20">
        <v>185.99799999999999</v>
      </c>
      <c r="N182" s="20">
        <v>419.88600000000002</v>
      </c>
      <c r="O182" s="20">
        <v>444.892</v>
      </c>
      <c r="P182" s="50">
        <f>IFERROR(AVERAGE(INDEX(R:R,IFERROR(MATCH($B182-Annex!$B$4/60,$B:$B),2)):R182),IF(Data!$B$2="",0,"-"))</f>
        <v>4.785747256783055</v>
      </c>
      <c r="Q182" s="50">
        <f>IFERROR(AVERAGE(INDEX(S:S,IFERROR(MATCH($B182-Annex!$B$4/60,$B:$B),2)):S182),IF(Data!$B$2="",0,"-"))</f>
        <v>2.4774587837531024</v>
      </c>
      <c r="R182" s="50">
        <f>IFERROR((5.670373*10^-8*(T182+273.15)^4+((Annex!$B$5+Annex!$B$6)*(T182-V182)+Annex!$B$7*(T182-INDEX(T:T,IFERROR(MATCH($B182-Annex!$B$9/60,$B:$B),2)))/(60*($B182-INDEX($B:$B,IFERROR(MATCH($B182-Annex!$B$9/60,$B:$B),2)))))/Annex!$B$8)/1000,IF(Data!$B$2="",0,"-"))</f>
        <v>4.8804420138636164</v>
      </c>
      <c r="S182" s="50">
        <f>IFERROR((5.670373*10^-8*(U182+273.15)^4+((Annex!$B$5+Annex!$B$6)*(U182-V182)+Annex!$B$7*(U182-INDEX(U:U,IFERROR(MATCH($B182-Annex!$B$9/60,$B:$B),2)))/(60*($B182-INDEX($B:$B,IFERROR(MATCH($B182-Annex!$B$9/60,$B:$B),2)))))/Annex!$B$8)/1000,IF(Data!$B$2="",0,"-"))</f>
        <v>2.6419191753461608</v>
      </c>
      <c r="T182" s="20">
        <v>178.07</v>
      </c>
      <c r="U182" s="20">
        <v>150.809</v>
      </c>
      <c r="V182" s="20">
        <v>181.48099999999999</v>
      </c>
      <c r="W182" s="20">
        <v>801.303</v>
      </c>
      <c r="X182" s="20">
        <v>862.29100000000005</v>
      </c>
      <c r="Y182" s="20">
        <v>854.61199999999997</v>
      </c>
      <c r="Z182" s="20">
        <v>820.15700000000004</v>
      </c>
      <c r="AA182" s="20">
        <v>723.86199999999997</v>
      </c>
      <c r="AB182" s="20">
        <v>657.85900000000004</v>
      </c>
      <c r="AC182" s="20">
        <v>630.61</v>
      </c>
      <c r="AD182" s="20">
        <v>879.41899999999998</v>
      </c>
      <c r="AE182" s="20">
        <v>791.31500000000005</v>
      </c>
      <c r="AF182" s="20">
        <v>374.29899999999998</v>
      </c>
      <c r="AG182" s="20">
        <v>9.8999999999999993E+37</v>
      </c>
      <c r="AH182" s="20">
        <v>289.84800000000001</v>
      </c>
      <c r="AI182" s="20">
        <v>91.822000000000003</v>
      </c>
    </row>
    <row r="183" spans="1:35" x14ac:dyDescent="0.3">
      <c r="A183" s="5">
        <v>182</v>
      </c>
      <c r="B183" s="19">
        <v>16.622666660696268</v>
      </c>
      <c r="C183" s="20">
        <v>429.25243599999999</v>
      </c>
      <c r="D183" s="20">
        <v>414.395802</v>
      </c>
      <c r="E183" s="20">
        <v>745.19178899999997</v>
      </c>
      <c r="F183" s="49">
        <f>IFERROR(SUM(C183:E183),IF(Data!$B$2="",0,"-"))</f>
        <v>1588.840027</v>
      </c>
      <c r="G183" s="50">
        <f>IFERROR(F183-Annex!$B$10,IF(Data!$B$2="",0,"-"))</f>
        <v>282.68202700000006</v>
      </c>
      <c r="H183" s="50">
        <f>IFERROR(-14000*(G183-INDEX(G:G,IFERROR(MATCH($B183-Annex!$B$11/60,$B:$B),2)))/(60*($B183-INDEX($B:$B,IFERROR(MATCH($B183-Annex!$B$11/60,$B:$B),2)))),IF(Data!$B$2="",0,"-"))</f>
        <v>2089.0874802943658</v>
      </c>
      <c r="I183" s="50">
        <f>IFERROR(AVERAGE(INDEX(K:K,IFERROR(MATCH($B183-Annex!$B$4/60,$B:$B),2)):K183),IF(Data!$B$2="",0,"-"))</f>
        <v>-4.5624114483467268</v>
      </c>
      <c r="J183" s="50">
        <f>IFERROR(AVERAGE(INDEX(L:L,IFERROR(MATCH($B183-Annex!$B$4/60,$B:$B),2)):L183),IF(Data!$B$2="",0,"-"))</f>
        <v>26.216495320402259</v>
      </c>
      <c r="K183" s="50">
        <f>IFERROR((5.670373*10^-8*(M183+273.15)^4+((Annex!$B$5+Annex!$B$6)*(M183-O183)+Annex!$B$7*(M183-INDEX(M:M,IFERROR(MATCH($B183-Annex!$B$9/60,$B:$B),2)))/(60*($B183-INDEX($B:$B,IFERROR(MATCH($B183-Annex!$B$9/60,$B:$B),2)))))/Annex!$B$8)/1000,IF(Data!$B$2="",0,"-"))</f>
        <v>-2.1493555925636576</v>
      </c>
      <c r="L183" s="50">
        <f>IFERROR((5.670373*10^-8*(N183+273.15)^4+((Annex!$B$5+Annex!$B$6)*(N183-O183)+Annex!$B$7*(N183-INDEX(N:N,IFERROR(MATCH($B183-Annex!$B$9/60,$B:$B),2)))/(60*($B183-INDEX($B:$B,IFERROR(MATCH($B183-Annex!$B$9/60,$B:$B),2)))))/Annex!$B$8)/1000,IF(Data!$B$2="",0,"-"))</f>
        <v>28.36791523751528</v>
      </c>
      <c r="M183" s="20">
        <v>196.98400000000001</v>
      </c>
      <c r="N183" s="20">
        <v>436.339</v>
      </c>
      <c r="O183" s="20">
        <v>446.78199999999998</v>
      </c>
      <c r="P183" s="50">
        <f>IFERROR(AVERAGE(INDEX(R:R,IFERROR(MATCH($B183-Annex!$B$4/60,$B:$B),2)):R183),IF(Data!$B$2="",0,"-"))</f>
        <v>4.6860857948418371</v>
      </c>
      <c r="Q183" s="50">
        <f>IFERROR(AVERAGE(INDEX(S:S,IFERROR(MATCH($B183-Annex!$B$4/60,$B:$B),2)):S183),IF(Data!$B$2="",0,"-"))</f>
        <v>2.4136539608888428</v>
      </c>
      <c r="R183" s="50">
        <f>IFERROR((5.670373*10^-8*(T183+273.15)^4+((Annex!$B$5+Annex!$B$6)*(T183-V183)+Annex!$B$7*(T183-INDEX(T:T,IFERROR(MATCH($B183-Annex!$B$9/60,$B:$B),2)))/(60*($B183-INDEX($B:$B,IFERROR(MATCH($B183-Annex!$B$9/60,$B:$B),2)))))/Annex!$B$8)/1000,IF(Data!$B$2="",0,"-"))</f>
        <v>4.0371723215432445</v>
      </c>
      <c r="S183" s="50">
        <f>IFERROR((5.670373*10^-8*(U183+273.15)^4+((Annex!$B$5+Annex!$B$6)*(U183-V183)+Annex!$B$7*(U183-INDEX(U:U,IFERROR(MATCH($B183-Annex!$B$9/60,$B:$B),2)))/(60*($B183-INDEX($B:$B,IFERROR(MATCH($B183-Annex!$B$9/60,$B:$B),2)))))/Annex!$B$8)/1000,IF(Data!$B$2="",0,"-"))</f>
        <v>1.8049769649353566</v>
      </c>
      <c r="T183" s="20">
        <v>181.07499999999999</v>
      </c>
      <c r="U183" s="20">
        <v>153.59700000000001</v>
      </c>
      <c r="V183" s="20">
        <v>200.50399999999999</v>
      </c>
      <c r="W183" s="20">
        <v>878.59500000000003</v>
      </c>
      <c r="X183" s="20">
        <v>941.625</v>
      </c>
      <c r="Y183" s="20">
        <v>890.13400000000001</v>
      </c>
      <c r="Z183" s="20">
        <v>818.11500000000001</v>
      </c>
      <c r="AA183" s="20">
        <v>743.45500000000004</v>
      </c>
      <c r="AB183" s="20">
        <v>683.68499999999995</v>
      </c>
      <c r="AC183" s="20">
        <v>639.37599999999998</v>
      </c>
      <c r="AD183" s="20">
        <v>881.49</v>
      </c>
      <c r="AE183" s="20">
        <v>793.63300000000004</v>
      </c>
      <c r="AF183" s="20">
        <v>414.49099999999999</v>
      </c>
      <c r="AG183" s="20">
        <v>69.007000000000005</v>
      </c>
      <c r="AH183" s="20">
        <v>135.667</v>
      </c>
      <c r="AI183" s="20">
        <v>178.45699999999999</v>
      </c>
    </row>
    <row r="184" spans="1:35" x14ac:dyDescent="0.3">
      <c r="A184" s="5">
        <v>183</v>
      </c>
      <c r="B184" s="19">
        <v>16.717166667804122</v>
      </c>
      <c r="C184" s="20">
        <v>428.882521</v>
      </c>
      <c r="D184" s="20">
        <v>414.22076399999997</v>
      </c>
      <c r="E184" s="20">
        <v>744.67481499999997</v>
      </c>
      <c r="F184" s="49">
        <f>IFERROR(SUM(C184:E184),IF(Data!$B$2="",0,"-"))</f>
        <v>1587.7781</v>
      </c>
      <c r="G184" s="50">
        <f>IFERROR(F184-Annex!$B$10,IF(Data!$B$2="",0,"-"))</f>
        <v>281.62010000000009</v>
      </c>
      <c r="H184" s="50">
        <f>IFERROR(-14000*(G184-INDEX(G:G,IFERROR(MATCH($B184-Annex!$B$11/60,$B:$B),2)))/(60*($B184-INDEX($B:$B,IFERROR(MATCH($B184-Annex!$B$11/60,$B:$B),2)))),IF(Data!$B$2="",0,"-"))</f>
        <v>2225.6861102757462</v>
      </c>
      <c r="I184" s="50">
        <f>IFERROR(AVERAGE(INDEX(K:K,IFERROR(MATCH($B184-Annex!$B$4/60,$B:$B),2)):K184),IF(Data!$B$2="",0,"-"))</f>
        <v>-3.6768943278399995</v>
      </c>
      <c r="J184" s="50">
        <f>IFERROR(AVERAGE(INDEX(L:L,IFERROR(MATCH($B184-Annex!$B$4/60,$B:$B),2)):L184),IF(Data!$B$2="",0,"-"))</f>
        <v>27.144223990110223</v>
      </c>
      <c r="K184" s="50">
        <f>IFERROR((5.670373*10^-8*(M184+273.15)^4+((Annex!$B$5+Annex!$B$6)*(M184-O184)+Annex!$B$7*(M184-INDEX(M:M,IFERROR(MATCH($B184-Annex!$B$9/60,$B:$B),2)))/(60*($B184-INDEX($B:$B,IFERROR(MATCH($B184-Annex!$B$9/60,$B:$B),2)))))/Annex!$B$8)/1000,IF(Data!$B$2="",0,"-"))</f>
        <v>4.6296741153876608E-2</v>
      </c>
      <c r="L184" s="50">
        <f>IFERROR((5.670373*10^-8*(N184+273.15)^4+((Annex!$B$5+Annex!$B$6)*(N184-O184)+Annex!$B$7*(N184-INDEX(N:N,IFERROR(MATCH($B184-Annex!$B$9/60,$B:$B),2)))/(60*($B184-INDEX($B:$B,IFERROR(MATCH($B184-Annex!$B$9/60,$B:$B),2)))))/Annex!$B$8)/1000,IF(Data!$B$2="",0,"-"))</f>
        <v>31.043958217882057</v>
      </c>
      <c r="M184" s="20">
        <v>208.83799999999999</v>
      </c>
      <c r="N184" s="20">
        <v>452.65899999999999</v>
      </c>
      <c r="O184" s="20">
        <v>450.73500000000001</v>
      </c>
      <c r="P184" s="50">
        <f>IFERROR(AVERAGE(INDEX(R:R,IFERROR(MATCH($B184-Annex!$B$4/60,$B:$B),2)):R184),IF(Data!$B$2="",0,"-"))</f>
        <v>4.6823424390524968</v>
      </c>
      <c r="Q184" s="50">
        <f>IFERROR(AVERAGE(INDEX(S:S,IFERROR(MATCH($B184-Annex!$B$4/60,$B:$B),2)):S184),IF(Data!$B$2="",0,"-"))</f>
        <v>2.4017201079967676</v>
      </c>
      <c r="R184" s="50">
        <f>IFERROR((5.670373*10^-8*(T184+273.15)^4+((Annex!$B$5+Annex!$B$6)*(T184-V184)+Annex!$B$7*(T184-INDEX(T:T,IFERROR(MATCH($B184-Annex!$B$9/60,$B:$B),2)))/(60*($B184-INDEX($B:$B,IFERROR(MATCH($B184-Annex!$B$9/60,$B:$B),2)))))/Annex!$B$8)/1000,IF(Data!$B$2="",0,"-"))</f>
        <v>4.8151943058701852</v>
      </c>
      <c r="S184" s="50">
        <f>IFERROR((5.670373*10^-8*(U184+273.15)^4+((Annex!$B$5+Annex!$B$6)*(U184-V184)+Annex!$B$7*(U184-INDEX(U:U,IFERROR(MATCH($B184-Annex!$B$9/60,$B:$B),2)))/(60*($B184-INDEX($B:$B,IFERROR(MATCH($B184-Annex!$B$9/60,$B:$B),2)))))/Annex!$B$8)/1000,IF(Data!$B$2="",0,"-"))</f>
        <v>2.2787880633070317</v>
      </c>
      <c r="T184" s="20">
        <v>184.376</v>
      </c>
      <c r="U184" s="20">
        <v>156.25700000000001</v>
      </c>
      <c r="V184" s="20">
        <v>194.93799999999999</v>
      </c>
      <c r="W184" s="20">
        <v>860.61300000000006</v>
      </c>
      <c r="X184" s="20">
        <v>934.76199999999994</v>
      </c>
      <c r="Y184" s="20">
        <v>912.24</v>
      </c>
      <c r="Z184" s="20">
        <v>871.66099999999994</v>
      </c>
      <c r="AA184" s="20">
        <v>763.36</v>
      </c>
      <c r="AB184" s="20">
        <v>682.12400000000002</v>
      </c>
      <c r="AC184" s="20">
        <v>630.50599999999997</v>
      </c>
      <c r="AD184" s="20">
        <v>886.88599999999997</v>
      </c>
      <c r="AE184" s="20">
        <v>798.303</v>
      </c>
      <c r="AF184" s="20">
        <v>449.57299999999998</v>
      </c>
      <c r="AG184" s="20">
        <v>-8.2469999999999999</v>
      </c>
      <c r="AH184" s="20">
        <v>223.62799999999999</v>
      </c>
      <c r="AI184" s="20">
        <v>200.006</v>
      </c>
    </row>
    <row r="185" spans="1:35" x14ac:dyDescent="0.3">
      <c r="A185" s="5">
        <v>184</v>
      </c>
      <c r="B185" s="19">
        <v>16.817166659748182</v>
      </c>
      <c r="C185" s="20">
        <v>428.44282600000003</v>
      </c>
      <c r="D185" s="20">
        <v>414.148392</v>
      </c>
      <c r="E185" s="20">
        <v>744.36243899999999</v>
      </c>
      <c r="F185" s="49">
        <f>IFERROR(SUM(C185:E185),IF(Data!$B$2="",0,"-"))</f>
        <v>1586.953657</v>
      </c>
      <c r="G185" s="50">
        <f>IFERROR(F185-Annex!$B$10,IF(Data!$B$2="",0,"-"))</f>
        <v>280.79565700000012</v>
      </c>
      <c r="H185" s="50">
        <f>IFERROR(-14000*(G185-INDEX(G:G,IFERROR(MATCH($B185-Annex!$B$11/60,$B:$B),2)))/(60*($B185-INDEX($B:$B,IFERROR(MATCH($B185-Annex!$B$11/60,$B:$B),2)))),IF(Data!$B$2="",0,"-"))</f>
        <v>2187.5305806350266</v>
      </c>
      <c r="I185" s="50">
        <f>IFERROR(AVERAGE(INDEX(K:K,IFERROR(MATCH($B185-Annex!$B$4/60,$B:$B),2)):K185),IF(Data!$B$2="",0,"-"))</f>
        <v>-2.6321249638145479</v>
      </c>
      <c r="J185" s="50">
        <f>IFERROR(AVERAGE(INDEX(L:L,IFERROR(MATCH($B185-Annex!$B$4/60,$B:$B),2)):L185),IF(Data!$B$2="",0,"-"))</f>
        <v>28.069258609096419</v>
      </c>
      <c r="K185" s="50">
        <f>IFERROR((5.670373*10^-8*(M185+273.15)^4+((Annex!$B$5+Annex!$B$6)*(M185-O185)+Annex!$B$7*(M185-INDEX(M:M,IFERROR(MATCH($B185-Annex!$B$9/60,$B:$B),2)))/(60*($B185-INDEX($B:$B,IFERROR(MATCH($B185-Annex!$B$9/60,$B:$B),2)))))/Annex!$B$8)/1000,IF(Data!$B$2="",0,"-"))</f>
        <v>1.301240653706935</v>
      </c>
      <c r="L185" s="50">
        <f>IFERROR((5.670373*10^-8*(N185+273.15)^4+((Annex!$B$5+Annex!$B$6)*(N185-O185)+Annex!$B$7*(N185-INDEX(N:N,IFERROR(MATCH($B185-Annex!$B$9/60,$B:$B),2)))/(60*($B185-INDEX($B:$B,IFERROR(MATCH($B185-Annex!$B$9/60,$B:$B),2)))))/Annex!$B$8)/1000,IF(Data!$B$2="",0,"-"))</f>
        <v>31.406239787126381</v>
      </c>
      <c r="M185" s="20">
        <v>222.41900000000001</v>
      </c>
      <c r="N185" s="20">
        <v>467.66699999999997</v>
      </c>
      <c r="O185" s="20">
        <v>463.50799999999998</v>
      </c>
      <c r="P185" s="50">
        <f>IFERROR(AVERAGE(INDEX(R:R,IFERROR(MATCH($B185-Annex!$B$4/60,$B:$B),2)):R185),IF(Data!$B$2="",0,"-"))</f>
        <v>4.8011508130295812</v>
      </c>
      <c r="Q185" s="50">
        <f>IFERROR(AVERAGE(INDEX(S:S,IFERROR(MATCH($B185-Annex!$B$4/60,$B:$B),2)):S185),IF(Data!$B$2="",0,"-"))</f>
        <v>2.4804980654388911</v>
      </c>
      <c r="R185" s="50">
        <f>IFERROR((5.670373*10^-8*(T185+273.15)^4+((Annex!$B$5+Annex!$B$6)*(T185-V185)+Annex!$B$7*(T185-INDEX(T:T,IFERROR(MATCH($B185-Annex!$B$9/60,$B:$B),2)))/(60*($B185-INDEX($B:$B,IFERROR(MATCH($B185-Annex!$B$9/60,$B:$B),2)))))/Annex!$B$8)/1000,IF(Data!$B$2="",0,"-"))</f>
        <v>5.543364858921195</v>
      </c>
      <c r="S185" s="50">
        <f>IFERROR((5.670373*10^-8*(U185+273.15)^4+((Annex!$B$5+Annex!$B$6)*(U185-V185)+Annex!$B$7*(U185-INDEX(U:U,IFERROR(MATCH($B185-Annex!$B$9/60,$B:$B),2)))/(60*($B185-INDEX($B:$B,IFERROR(MATCH($B185-Annex!$B$9/60,$B:$B),2)))))/Annex!$B$8)/1000,IF(Data!$B$2="",0,"-"))</f>
        <v>2.9220078987717217</v>
      </c>
      <c r="T185" s="20">
        <v>187.67599999999999</v>
      </c>
      <c r="U185" s="20">
        <v>159.21</v>
      </c>
      <c r="V185" s="20">
        <v>187.381</v>
      </c>
      <c r="W185" s="20">
        <v>850.33900000000006</v>
      </c>
      <c r="X185" s="20">
        <v>909.65300000000002</v>
      </c>
      <c r="Y185" s="20">
        <v>887.19799999999998</v>
      </c>
      <c r="Z185" s="20">
        <v>840.976</v>
      </c>
      <c r="AA185" s="20">
        <v>744.85799999999995</v>
      </c>
      <c r="AB185" s="20">
        <v>663.34100000000001</v>
      </c>
      <c r="AC185" s="20">
        <v>618.51800000000003</v>
      </c>
      <c r="AD185" s="20">
        <v>887.76700000000005</v>
      </c>
      <c r="AE185" s="20">
        <v>801.64400000000001</v>
      </c>
      <c r="AF185" s="20">
        <v>435.67899999999997</v>
      </c>
      <c r="AG185" s="20">
        <v>219.39599999999999</v>
      </c>
      <c r="AH185" s="20">
        <v>15.000999999999999</v>
      </c>
      <c r="AI185" s="20">
        <v>346.47</v>
      </c>
    </row>
    <row r="186" spans="1:35" x14ac:dyDescent="0.3">
      <c r="A186" s="5">
        <v>185</v>
      </c>
      <c r="B186" s="19">
        <v>16.911666666856036</v>
      </c>
      <c r="C186" s="20">
        <v>427.98127199999999</v>
      </c>
      <c r="D186" s="20">
        <v>413.79496499999999</v>
      </c>
      <c r="E186" s="20">
        <v>743.81011000000001</v>
      </c>
      <c r="F186" s="49">
        <f>IFERROR(SUM(C186:E186),IF(Data!$B$2="",0,"-"))</f>
        <v>1585.5863469999999</v>
      </c>
      <c r="G186" s="50">
        <f>IFERROR(F186-Annex!$B$10,IF(Data!$B$2="",0,"-"))</f>
        <v>279.42834700000003</v>
      </c>
      <c r="H186" s="50">
        <f>IFERROR(-14000*(G186-INDEX(G:G,IFERROR(MATCH($B186-Annex!$B$11/60,$B:$B),2)))/(60*($B186-INDEX($B:$B,IFERROR(MATCH($B186-Annex!$B$11/60,$B:$B),2)))),IF(Data!$B$2="",0,"-"))</f>
        <v>2386.4445398457424</v>
      </c>
      <c r="I186" s="50">
        <f>IFERROR(AVERAGE(INDEX(K:K,IFERROR(MATCH($B186-Annex!$B$4/60,$B:$B),2)):K186),IF(Data!$B$2="",0,"-"))</f>
        <v>-1.8701993674848982</v>
      </c>
      <c r="J186" s="50">
        <f>IFERROR(AVERAGE(INDEX(L:L,IFERROR(MATCH($B186-Annex!$B$4/60,$B:$B),2)):L186),IF(Data!$B$2="",0,"-"))</f>
        <v>28.750837070154006</v>
      </c>
      <c r="K186" s="50">
        <f>IFERROR((5.670373*10^-8*(M186+273.15)^4+((Annex!$B$5+Annex!$B$6)*(M186-O186)+Annex!$B$7*(M186-INDEX(M:M,IFERROR(MATCH($B186-Annex!$B$9/60,$B:$B),2)))/(60*($B186-INDEX($B:$B,IFERROR(MATCH($B186-Annex!$B$9/60,$B:$B),2)))))/Annex!$B$8)/1000,IF(Data!$B$2="",0,"-"))</f>
        <v>0.16494002410050643</v>
      </c>
      <c r="L186" s="50">
        <f>IFERROR((5.670373*10^-8*(N186+273.15)^4+((Annex!$B$5+Annex!$B$6)*(N186-O186)+Annex!$B$7*(N186-INDEX(N:N,IFERROR(MATCH($B186-Annex!$B$9/60,$B:$B),2)))/(60*($B186-INDEX($B:$B,IFERROR(MATCH($B186-Annex!$B$9/60,$B:$B),2)))))/Annex!$B$8)/1000,IF(Data!$B$2="",0,"-"))</f>
        <v>30.963399598649776</v>
      </c>
      <c r="M186" s="20">
        <v>231.126</v>
      </c>
      <c r="N186" s="20">
        <v>479.91399999999999</v>
      </c>
      <c r="O186" s="20">
        <v>471.63400000000001</v>
      </c>
      <c r="P186" s="50">
        <f>IFERROR(AVERAGE(INDEX(R:R,IFERROR(MATCH($B186-Annex!$B$4/60,$B:$B),2)):R186),IF(Data!$B$2="",0,"-"))</f>
        <v>4.9619178925369249</v>
      </c>
      <c r="Q186" s="50">
        <f>IFERROR(AVERAGE(INDEX(S:S,IFERROR(MATCH($B186-Annex!$B$4/60,$B:$B),2)):S186),IF(Data!$B$2="",0,"-"))</f>
        <v>2.5932629704057057</v>
      </c>
      <c r="R186" s="50">
        <f>IFERROR((5.670373*10^-8*(T186+273.15)^4+((Annex!$B$5+Annex!$B$6)*(T186-V186)+Annex!$B$7*(T186-INDEX(T:T,IFERROR(MATCH($B186-Annex!$B$9/60,$B:$B),2)))/(60*($B186-INDEX($B:$B,IFERROR(MATCH($B186-Annex!$B$9/60,$B:$B),2)))))/Annex!$B$8)/1000,IF(Data!$B$2="",0,"-"))</f>
        <v>5.7695417188398119</v>
      </c>
      <c r="S186" s="50">
        <f>IFERROR((5.670373*10^-8*(U186+273.15)^4+((Annex!$B$5+Annex!$B$6)*(U186-V186)+Annex!$B$7*(U186-INDEX(U:U,IFERROR(MATCH($B186-Annex!$B$9/60,$B:$B),2)))/(60*($B186-INDEX($B:$B,IFERROR(MATCH($B186-Annex!$B$9/60,$B:$B),2)))))/Annex!$B$8)/1000,IF(Data!$B$2="",0,"-"))</f>
        <v>3.2548813750337513</v>
      </c>
      <c r="T186" s="20">
        <v>190.53299999999999</v>
      </c>
      <c r="U186" s="20">
        <v>161.74199999999999</v>
      </c>
      <c r="V186" s="20">
        <v>183.804</v>
      </c>
      <c r="W186" s="20">
        <v>831.26099999999997</v>
      </c>
      <c r="X186" s="20">
        <v>862.01700000000005</v>
      </c>
      <c r="Y186" s="20">
        <v>861.16</v>
      </c>
      <c r="Z186" s="20">
        <v>836.101</v>
      </c>
      <c r="AA186" s="20">
        <v>737.15599999999995</v>
      </c>
      <c r="AB186" s="20">
        <v>662.60799999999995</v>
      </c>
      <c r="AC186" s="20">
        <v>613.76099999999997</v>
      </c>
      <c r="AD186" s="20">
        <v>887.08799999999997</v>
      </c>
      <c r="AE186" s="20">
        <v>803.60500000000002</v>
      </c>
      <c r="AF186" s="20">
        <v>416.286</v>
      </c>
      <c r="AG186" s="20">
        <v>45.155000000000001</v>
      </c>
      <c r="AH186" s="20">
        <v>125.02800000000001</v>
      </c>
      <c r="AI186" s="20">
        <v>201.57300000000001</v>
      </c>
    </row>
    <row r="187" spans="1:35" x14ac:dyDescent="0.3">
      <c r="A187" s="5">
        <v>186</v>
      </c>
      <c r="B187" s="19">
        <v>17.006333327153698</v>
      </c>
      <c r="C187" s="20">
        <v>427.59034300000002</v>
      </c>
      <c r="D187" s="20">
        <v>413.67883399999999</v>
      </c>
      <c r="E187" s="20">
        <v>743.40006700000004</v>
      </c>
      <c r="F187" s="49">
        <f>IFERROR(SUM(C187:E187),IF(Data!$B$2="",0,"-"))</f>
        <v>1584.6692440000002</v>
      </c>
      <c r="G187" s="50">
        <f>IFERROR(F187-Annex!$B$10,IF(Data!$B$2="",0,"-"))</f>
        <v>278.51124400000026</v>
      </c>
      <c r="H187" s="50">
        <f>IFERROR(-14000*(G187-INDEX(G:G,IFERROR(MATCH($B187-Annex!$B$11/60,$B:$B),2)))/(60*($B187-INDEX($B:$B,IFERROR(MATCH($B187-Annex!$B$11/60,$B:$B),2)))),IF(Data!$B$2="",0,"-"))</f>
        <v>2406.9585773154258</v>
      </c>
      <c r="I187" s="50">
        <f>IFERROR(AVERAGE(INDEX(K:K,IFERROR(MATCH($B187-Annex!$B$4/60,$B:$B),2)):K187),IF(Data!$B$2="",0,"-"))</f>
        <v>-1.4596218352269048</v>
      </c>
      <c r="J187" s="50">
        <f>IFERROR(AVERAGE(INDEX(L:L,IFERROR(MATCH($B187-Annex!$B$4/60,$B:$B),2)):L187),IF(Data!$B$2="",0,"-"))</f>
        <v>29.293201872743225</v>
      </c>
      <c r="K187" s="50">
        <f>IFERROR((5.670373*10^-8*(M187+273.15)^4+((Annex!$B$5+Annex!$B$6)*(M187-O187)+Annex!$B$7*(M187-INDEX(M:M,IFERROR(MATCH($B187-Annex!$B$9/60,$B:$B),2)))/(60*($B187-INDEX($B:$B,IFERROR(MATCH($B187-Annex!$B$9/60,$B:$B),2)))))/Annex!$B$8)/1000,IF(Data!$B$2="",0,"-"))</f>
        <v>-2.2156440247556466</v>
      </c>
      <c r="L187" s="50">
        <f>IFERROR((5.670373*10^-8*(N187+273.15)^4+((Annex!$B$5+Annex!$B$6)*(N187-O187)+Annex!$B$7*(N187-INDEX(N:N,IFERROR(MATCH($B187-Annex!$B$9/60,$B:$B),2)))/(60*($B187-INDEX($B:$B,IFERROR(MATCH($B187-Annex!$B$9/60,$B:$B),2)))))/Annex!$B$8)/1000,IF(Data!$B$2="",0,"-"))</f>
        <v>30.240556472933093</v>
      </c>
      <c r="M187" s="20">
        <v>238.767</v>
      </c>
      <c r="N187" s="20">
        <v>490.35</v>
      </c>
      <c r="O187" s="20">
        <v>481.81799999999998</v>
      </c>
      <c r="P187" s="50">
        <f>IFERROR(AVERAGE(INDEX(R:R,IFERROR(MATCH($B187-Annex!$B$4/60,$B:$B),2)):R187),IF(Data!$B$2="",0,"-"))</f>
        <v>5.0688646483715418</v>
      </c>
      <c r="Q187" s="50">
        <f>IFERROR(AVERAGE(INDEX(S:S,IFERROR(MATCH($B187-Annex!$B$4/60,$B:$B),2)):S187),IF(Data!$B$2="",0,"-"))</f>
        <v>2.6773133087534222</v>
      </c>
      <c r="R187" s="50">
        <f>IFERROR((5.670373*10^-8*(T187+273.15)^4+((Annex!$B$5+Annex!$B$6)*(T187-V187)+Annex!$B$7*(T187-INDEX(T:T,IFERROR(MATCH($B187-Annex!$B$9/60,$B:$B),2)))/(60*($B187-INDEX($B:$B,IFERROR(MATCH($B187-Annex!$B$9/60,$B:$B),2)))))/Annex!$B$8)/1000,IF(Data!$B$2="",0,"-"))</f>
        <v>5.5548109072471794</v>
      </c>
      <c r="S187" s="50">
        <f>IFERROR((5.670373*10^-8*(U187+273.15)^4+((Annex!$B$5+Annex!$B$6)*(U187-V187)+Annex!$B$7*(U187-INDEX(U:U,IFERROR(MATCH($B187-Annex!$B$9/60,$B:$B),2)))/(60*($B187-INDEX($B:$B,IFERROR(MATCH($B187-Annex!$B$9/60,$B:$B),2)))))/Annex!$B$8)/1000,IF(Data!$B$2="",0,"-"))</f>
        <v>3.2275547113538194</v>
      </c>
      <c r="T187" s="20">
        <v>192.98500000000001</v>
      </c>
      <c r="U187" s="20">
        <v>164.27799999999999</v>
      </c>
      <c r="V187" s="20">
        <v>185.482</v>
      </c>
      <c r="W187" s="20">
        <v>804.25300000000004</v>
      </c>
      <c r="X187" s="20">
        <v>832.80200000000002</v>
      </c>
      <c r="Y187" s="20">
        <v>815.65800000000002</v>
      </c>
      <c r="Z187" s="20">
        <v>803.78499999999997</v>
      </c>
      <c r="AA187" s="20">
        <v>723.827</v>
      </c>
      <c r="AB187" s="20">
        <v>646.29399999999998</v>
      </c>
      <c r="AC187" s="20">
        <v>615.01</v>
      </c>
      <c r="AD187" s="20">
        <v>888.50099999999998</v>
      </c>
      <c r="AE187" s="20">
        <v>802.30899999999997</v>
      </c>
      <c r="AF187" s="20">
        <v>404.00299999999999</v>
      </c>
      <c r="AG187" s="20">
        <v>172.37799999999999</v>
      </c>
      <c r="AH187" s="20">
        <v>15.461</v>
      </c>
      <c r="AI187" s="20">
        <v>304.11700000000002</v>
      </c>
    </row>
    <row r="188" spans="1:35" x14ac:dyDescent="0.3">
      <c r="A188" s="5">
        <v>187</v>
      </c>
      <c r="B188" s="19">
        <v>17.100666660116985</v>
      </c>
      <c r="C188" s="20">
        <v>427.30198300000001</v>
      </c>
      <c r="D188" s="20">
        <v>413.50464199999999</v>
      </c>
      <c r="E188" s="20">
        <v>742.82752800000003</v>
      </c>
      <c r="F188" s="49">
        <f>IFERROR(SUM(C188:E188),IF(Data!$B$2="",0,"-"))</f>
        <v>1583.634153</v>
      </c>
      <c r="G188" s="50">
        <f>IFERROR(F188-Annex!$B$10,IF(Data!$B$2="",0,"-"))</f>
        <v>277.47615300000007</v>
      </c>
      <c r="H188" s="50">
        <f>IFERROR(-14000*(G188-INDEX(G:G,IFERROR(MATCH($B188-Annex!$B$11/60,$B:$B),2)))/(60*($B188-INDEX($B:$B,IFERROR(MATCH($B188-Annex!$B$11/60,$B:$B),2)))),IF(Data!$B$2="",0,"-"))</f>
        <v>2537.6280781456521</v>
      </c>
      <c r="I188" s="50">
        <f>IFERROR(AVERAGE(INDEX(K:K,IFERROR(MATCH($B188-Annex!$B$4/60,$B:$B),2)):K188),IF(Data!$B$2="",0,"-"))</f>
        <v>-1.0749967967258847</v>
      </c>
      <c r="J188" s="50">
        <f>IFERROR(AVERAGE(INDEX(L:L,IFERROR(MATCH($B188-Annex!$B$4/60,$B:$B),2)):L188),IF(Data!$B$2="",0,"-"))</f>
        <v>29.813636064743843</v>
      </c>
      <c r="K188" s="50">
        <f>IFERROR((5.670373*10^-8*(M188+273.15)^4+((Annex!$B$5+Annex!$B$6)*(M188-O188)+Annex!$B$7*(M188-INDEX(M:M,IFERROR(MATCH($B188-Annex!$B$9/60,$B:$B),2)))/(60*($B188-INDEX($B:$B,IFERROR(MATCH($B188-Annex!$B$9/60,$B:$B),2)))))/Annex!$B$8)/1000,IF(Data!$B$2="",0,"-"))</f>
        <v>-1.0066609814979393</v>
      </c>
      <c r="L188" s="50">
        <f>IFERROR((5.670373*10^-8*(N188+273.15)^4+((Annex!$B$5+Annex!$B$6)*(N188-O188)+Annex!$B$7*(N188-INDEX(N:N,IFERROR(MATCH($B188-Annex!$B$9/60,$B:$B),2)))/(60*($B188-INDEX($B:$B,IFERROR(MATCH($B188-Annex!$B$9/60,$B:$B),2)))))/Annex!$B$8)/1000,IF(Data!$B$2="",0,"-"))</f>
        <v>30.385081507262186</v>
      </c>
      <c r="M188" s="20">
        <v>249.73500000000001</v>
      </c>
      <c r="N188" s="20">
        <v>500.97399999999999</v>
      </c>
      <c r="O188" s="20">
        <v>496.14699999999999</v>
      </c>
      <c r="P188" s="50">
        <f>IFERROR(AVERAGE(INDEX(R:R,IFERROR(MATCH($B188-Annex!$B$4/60,$B:$B),2)):R188),IF(Data!$B$2="",0,"-"))</f>
        <v>5.1540750582674901</v>
      </c>
      <c r="Q188" s="50">
        <f>IFERROR(AVERAGE(INDEX(S:S,IFERROR(MATCH($B188-Annex!$B$4/60,$B:$B),2)):S188),IF(Data!$B$2="",0,"-"))</f>
        <v>2.7828620757321505</v>
      </c>
      <c r="R188" s="50">
        <f>IFERROR((5.670373*10^-8*(T188+273.15)^4+((Annex!$B$5+Annex!$B$6)*(T188-V188)+Annex!$B$7*(T188-INDEX(T:T,IFERROR(MATCH($B188-Annex!$B$9/60,$B:$B),2)))/(60*($B188-INDEX($B:$B,IFERROR(MATCH($B188-Annex!$B$9/60,$B:$B),2)))))/Annex!$B$8)/1000,IF(Data!$B$2="",0,"-"))</f>
        <v>5.4779992815872003</v>
      </c>
      <c r="S188" s="50">
        <f>IFERROR((5.670373*10^-8*(U188+273.15)^4+((Annex!$B$5+Annex!$B$6)*(U188-V188)+Annex!$B$7*(U188-INDEX(U:U,IFERROR(MATCH($B188-Annex!$B$9/60,$B:$B),2)))/(60*($B188-INDEX($B:$B,IFERROR(MATCH($B188-Annex!$B$9/60,$B:$B),2)))))/Annex!$B$8)/1000,IF(Data!$B$2="",0,"-"))</f>
        <v>3.3499063413772139</v>
      </c>
      <c r="T188" s="20">
        <v>195.45400000000001</v>
      </c>
      <c r="U188" s="20">
        <v>166.85599999999999</v>
      </c>
      <c r="V188" s="20">
        <v>187.178</v>
      </c>
      <c r="W188" s="20">
        <v>839.07299999999998</v>
      </c>
      <c r="X188" s="20">
        <v>879.56500000000005</v>
      </c>
      <c r="Y188" s="20">
        <v>861.08699999999999</v>
      </c>
      <c r="Z188" s="20">
        <v>837.62300000000005</v>
      </c>
      <c r="AA188" s="20">
        <v>755.702</v>
      </c>
      <c r="AB188" s="20">
        <v>686.87699999999995</v>
      </c>
      <c r="AC188" s="20">
        <v>614.00400000000002</v>
      </c>
      <c r="AD188" s="20">
        <v>891.23599999999999</v>
      </c>
      <c r="AE188" s="20">
        <v>803.28</v>
      </c>
      <c r="AF188" s="20">
        <v>417.505</v>
      </c>
      <c r="AG188" s="20">
        <v>259.13900000000001</v>
      </c>
      <c r="AH188" s="20">
        <v>123.401</v>
      </c>
      <c r="AI188" s="20">
        <v>163.505</v>
      </c>
    </row>
    <row r="189" spans="1:35" x14ac:dyDescent="0.3">
      <c r="A189" s="5">
        <v>188</v>
      </c>
      <c r="B189" s="19">
        <v>17.195166667224839</v>
      </c>
      <c r="C189" s="20">
        <v>427.023707</v>
      </c>
      <c r="D189" s="20">
        <v>413.27069799999998</v>
      </c>
      <c r="E189" s="20">
        <v>742.13373799999999</v>
      </c>
      <c r="F189" s="49">
        <f>IFERROR(SUM(C189:E189),IF(Data!$B$2="",0,"-"))</f>
        <v>1582.4281430000001</v>
      </c>
      <c r="G189" s="50">
        <f>IFERROR(F189-Annex!$B$10,IF(Data!$B$2="",0,"-"))</f>
        <v>276.27014300000019</v>
      </c>
      <c r="H189" s="50">
        <f>IFERROR(-14000*(G189-INDEX(G:G,IFERROR(MATCH($B189-Annex!$B$11/60,$B:$B),2)))/(60*($B189-INDEX($B:$B,IFERROR(MATCH($B189-Annex!$B$11/60,$B:$B),2)))),IF(Data!$B$2="",0,"-"))</f>
        <v>2558.2743414770953</v>
      </c>
      <c r="I189" s="50">
        <f>IFERROR(AVERAGE(INDEX(K:K,IFERROR(MATCH($B189-Annex!$B$4/60,$B:$B),2)):K189),IF(Data!$B$2="",0,"-"))</f>
        <v>-0.39352745508507458</v>
      </c>
      <c r="J189" s="50">
        <f>IFERROR(AVERAGE(INDEX(L:L,IFERROR(MATCH($B189-Annex!$B$4/60,$B:$B),2)):L189),IF(Data!$B$2="",0,"-"))</f>
        <v>30.814573621427478</v>
      </c>
      <c r="K189" s="50">
        <f>IFERROR((5.670373*10^-8*(M189+273.15)^4+((Annex!$B$5+Annex!$B$6)*(M189-O189)+Annex!$B$7*(M189-INDEX(M:M,IFERROR(MATCH($B189-Annex!$B$9/60,$B:$B),2)))/(60*($B189-INDEX($B:$B,IFERROR(MATCH($B189-Annex!$B$9/60,$B:$B),2)))))/Annex!$B$8)/1000,IF(Data!$B$2="",0,"-"))</f>
        <v>1.1044909942604035</v>
      </c>
      <c r="L189" s="50">
        <f>IFERROR((5.670373*10^-8*(N189+273.15)^4+((Annex!$B$5+Annex!$B$6)*(N189-O189)+Annex!$B$7*(N189-INDEX(N:N,IFERROR(MATCH($B189-Annex!$B$9/60,$B:$B),2)))/(60*($B189-INDEX($B:$B,IFERROR(MATCH($B189-Annex!$B$9/60,$B:$B),2)))))/Annex!$B$8)/1000,IF(Data!$B$2="",0,"-"))</f>
        <v>33.294864528623563</v>
      </c>
      <c r="M189" s="20">
        <v>262.11599999999999</v>
      </c>
      <c r="N189" s="20">
        <v>515.21799999999996</v>
      </c>
      <c r="O189" s="20">
        <v>517.57299999999998</v>
      </c>
      <c r="P189" s="50">
        <f>IFERROR(AVERAGE(INDEX(R:R,IFERROR(MATCH($B189-Annex!$B$4/60,$B:$B),2)):R189),IF(Data!$B$2="",0,"-"))</f>
        <v>5.2411644127113801</v>
      </c>
      <c r="Q189" s="50">
        <f>IFERROR(AVERAGE(INDEX(S:S,IFERROR(MATCH($B189-Annex!$B$4/60,$B:$B),2)):S189),IF(Data!$B$2="",0,"-"))</f>
        <v>2.9011084047281401</v>
      </c>
      <c r="R189" s="50">
        <f>IFERROR((5.670373*10^-8*(T189+273.15)^4+((Annex!$B$5+Annex!$B$6)*(T189-V189)+Annex!$B$7*(T189-INDEX(T:T,IFERROR(MATCH($B189-Annex!$B$9/60,$B:$B),2)))/(60*($B189-INDEX($B:$B,IFERROR(MATCH($B189-Annex!$B$9/60,$B:$B),2)))))/Annex!$B$8)/1000,IF(Data!$B$2="",0,"-"))</f>
        <v>5.4900674949708463</v>
      </c>
      <c r="S189" s="50">
        <f>IFERROR((5.670373*10^-8*(U189+273.15)^4+((Annex!$B$5+Annex!$B$6)*(U189-V189)+Annex!$B$7*(U189-INDEX(U:U,IFERROR(MATCH($B189-Annex!$B$9/60,$B:$B),2)))/(60*($B189-INDEX($B:$B,IFERROR(MATCH($B189-Annex!$B$9/60,$B:$B),2)))))/Annex!$B$8)/1000,IF(Data!$B$2="",0,"-"))</f>
        <v>3.4696434783180834</v>
      </c>
      <c r="T189" s="20">
        <v>198.03399999999999</v>
      </c>
      <c r="U189" s="20">
        <v>169.727</v>
      </c>
      <c r="V189" s="20">
        <v>191.71299999999999</v>
      </c>
      <c r="W189" s="20">
        <v>828.54300000000001</v>
      </c>
      <c r="X189" s="20">
        <v>867.25199999999995</v>
      </c>
      <c r="Y189" s="20">
        <v>839.65300000000002</v>
      </c>
      <c r="Z189" s="20">
        <v>818.15099999999995</v>
      </c>
      <c r="AA189" s="20">
        <v>750.45299999999997</v>
      </c>
      <c r="AB189" s="20">
        <v>671.89400000000001</v>
      </c>
      <c r="AC189" s="20">
        <v>618.327</v>
      </c>
      <c r="AD189" s="20">
        <v>898.02300000000002</v>
      </c>
      <c r="AE189" s="20">
        <v>802.93799999999999</v>
      </c>
      <c r="AF189" s="20">
        <v>396.18299999999999</v>
      </c>
      <c r="AG189" s="20">
        <v>92.478999999999999</v>
      </c>
      <c r="AH189" s="20">
        <v>71.966999999999999</v>
      </c>
      <c r="AI189" s="20">
        <v>261.286</v>
      </c>
    </row>
    <row r="190" spans="1:35" x14ac:dyDescent="0.3">
      <c r="A190" s="5">
        <v>189</v>
      </c>
      <c r="B190" s="19">
        <v>17.289666663855314</v>
      </c>
      <c r="C190" s="20">
        <v>426.75716499999999</v>
      </c>
      <c r="D190" s="20">
        <v>413.11165199999999</v>
      </c>
      <c r="E190" s="20">
        <v>741.76916000000006</v>
      </c>
      <c r="F190" s="49">
        <f>IFERROR(SUM(C190:E190),IF(Data!$B$2="",0,"-"))</f>
        <v>1581.6379770000001</v>
      </c>
      <c r="G190" s="50">
        <f>IFERROR(F190-Annex!$B$10,IF(Data!$B$2="",0,"-"))</f>
        <v>275.47997700000019</v>
      </c>
      <c r="H190" s="50">
        <f>IFERROR(-14000*(G190-INDEX(G:G,IFERROR(MATCH($B190-Annex!$B$11/60,$B:$B),2)))/(60*($B190-INDEX($B:$B,IFERROR(MATCH($B190-Annex!$B$11/60,$B:$B),2)))),IF(Data!$B$2="",0,"-"))</f>
        <v>2561.4875045129943</v>
      </c>
      <c r="I190" s="50">
        <f>IFERROR(AVERAGE(INDEX(K:K,IFERROR(MATCH($B190-Annex!$B$4/60,$B:$B),2)):K190),IF(Data!$B$2="",0,"-"))</f>
        <v>0.40469838414001796</v>
      </c>
      <c r="J190" s="50">
        <f>IFERROR(AVERAGE(INDEX(L:L,IFERROR(MATCH($B190-Annex!$B$4/60,$B:$B),2)):L190),IF(Data!$B$2="",0,"-"))</f>
        <v>32.29677666214554</v>
      </c>
      <c r="K190" s="50">
        <f>IFERROR((5.670373*10^-8*(M190+273.15)^4+((Annex!$B$5+Annex!$B$6)*(M190-O190)+Annex!$B$7*(M190-INDEX(M:M,IFERROR(MATCH($B190-Annex!$B$9/60,$B:$B),2)))/(60*($B190-INDEX($B:$B,IFERROR(MATCH($B190-Annex!$B$9/60,$B:$B),2)))))/Annex!$B$8)/1000,IF(Data!$B$2="",0,"-"))</f>
        <v>3.4382252820119903</v>
      </c>
      <c r="L190" s="50">
        <f>IFERROR((5.670373*10^-8*(N190+273.15)^4+((Annex!$B$5+Annex!$B$6)*(N190-O190)+Annex!$B$7*(N190-INDEX(N:N,IFERROR(MATCH($B190-Annex!$B$9/60,$B:$B),2)))/(60*($B190-INDEX($B:$B,IFERROR(MATCH($B190-Annex!$B$9/60,$B:$B),2)))))/Annex!$B$8)/1000,IF(Data!$B$2="",0,"-"))</f>
        <v>38.743336522541725</v>
      </c>
      <c r="M190" s="20">
        <v>277.71600000000001</v>
      </c>
      <c r="N190" s="20">
        <v>533.54200000000003</v>
      </c>
      <c r="O190" s="20">
        <v>539.71500000000003</v>
      </c>
      <c r="P190" s="50">
        <f>IFERROR(AVERAGE(INDEX(R:R,IFERROR(MATCH($B190-Annex!$B$4/60,$B:$B),2)):R190),IF(Data!$B$2="",0,"-"))</f>
        <v>5.4870369003507617</v>
      </c>
      <c r="Q190" s="50">
        <f>IFERROR(AVERAGE(INDEX(S:S,IFERROR(MATCH($B190-Annex!$B$4/60,$B:$B),2)):S190),IF(Data!$B$2="",0,"-"))</f>
        <v>3.2363144940488544</v>
      </c>
      <c r="R190" s="50">
        <f>IFERROR((5.670373*10^-8*(T190+273.15)^4+((Annex!$B$5+Annex!$B$6)*(T190-V190)+Annex!$B$7*(T190-INDEX(T:T,IFERROR(MATCH($B190-Annex!$B$9/60,$B:$B),2)))/(60*($B190-INDEX($B:$B,IFERROR(MATCH($B190-Annex!$B$9/60,$B:$B),2)))))/Annex!$B$8)/1000,IF(Data!$B$2="",0,"-"))</f>
        <v>5.7582797350189177</v>
      </c>
      <c r="S190" s="50">
        <f>IFERROR((5.670373*10^-8*(U190+273.15)^4+((Annex!$B$5+Annex!$B$6)*(U190-V190)+Annex!$B$7*(U190-INDEX(U:U,IFERROR(MATCH($B190-Annex!$B$9/60,$B:$B),2)))/(60*($B190-INDEX($B:$B,IFERROR(MATCH($B190-Annex!$B$9/60,$B:$B),2)))))/Annex!$B$8)/1000,IF(Data!$B$2="",0,"-"))</f>
        <v>4.1514195901803621</v>
      </c>
      <c r="T190" s="20">
        <v>200.74299999999999</v>
      </c>
      <c r="U190" s="20">
        <v>173.31700000000001</v>
      </c>
      <c r="V190" s="20">
        <v>192.745</v>
      </c>
      <c r="W190" s="20">
        <v>824.62099999999998</v>
      </c>
      <c r="X190" s="20">
        <v>868.05700000000002</v>
      </c>
      <c r="Y190" s="20">
        <v>826.97</v>
      </c>
      <c r="Z190" s="20">
        <v>800.94399999999996</v>
      </c>
      <c r="AA190" s="20">
        <v>731.77200000000005</v>
      </c>
      <c r="AB190" s="20">
        <v>664.31899999999996</v>
      </c>
      <c r="AC190" s="20">
        <v>629.08000000000004</v>
      </c>
      <c r="AD190" s="20">
        <v>898.02300000000002</v>
      </c>
      <c r="AE190" s="20">
        <v>814.19799999999998</v>
      </c>
      <c r="AF190" s="20">
        <v>386.36099999999999</v>
      </c>
      <c r="AG190" s="20">
        <v>83.622</v>
      </c>
      <c r="AH190" s="20">
        <v>-75.906000000000006</v>
      </c>
      <c r="AI190" s="20">
        <v>394.80399999999997</v>
      </c>
    </row>
    <row r="191" spans="1:35" x14ac:dyDescent="0.3">
      <c r="A191" s="5">
        <v>190</v>
      </c>
      <c r="B191" s="19">
        <v>17.380166659131646</v>
      </c>
      <c r="C191" s="20">
        <v>426.50579599999998</v>
      </c>
      <c r="D191" s="20">
        <v>412.95009099999999</v>
      </c>
      <c r="E191" s="20">
        <v>741.02570600000001</v>
      </c>
      <c r="F191" s="49">
        <f>IFERROR(SUM(C191:E191),IF(Data!$B$2="",0,"-"))</f>
        <v>1580.481593</v>
      </c>
      <c r="G191" s="50">
        <f>IFERROR(F191-Annex!$B$10,IF(Data!$B$2="",0,"-"))</f>
        <v>274.32359300000007</v>
      </c>
      <c r="H191" s="50">
        <f>IFERROR(-14000*(G191-INDEX(G:G,IFERROR(MATCH($B191-Annex!$B$11/60,$B:$B),2)))/(60*($B191-INDEX($B:$B,IFERROR(MATCH($B191-Annex!$B$11/60,$B:$B),2)))),IF(Data!$B$2="",0,"-"))</f>
        <v>2635.5452330959642</v>
      </c>
      <c r="I191" s="50">
        <f>IFERROR(AVERAGE(INDEX(K:K,IFERROR(MATCH($B191-Annex!$B$4/60,$B:$B),2)):K191),IF(Data!$B$2="",0,"-"))</f>
        <v>1.4756253707818314</v>
      </c>
      <c r="J191" s="50">
        <f>IFERROR(AVERAGE(INDEX(L:L,IFERROR(MATCH($B191-Annex!$B$4/60,$B:$B),2)):L191),IF(Data!$B$2="",0,"-"))</f>
        <v>34.264642689062079</v>
      </c>
      <c r="K191" s="50">
        <f>IFERROR((5.670373*10^-8*(M191+273.15)^4+((Annex!$B$5+Annex!$B$6)*(M191-O191)+Annex!$B$7*(M191-INDEX(M:M,IFERROR(MATCH($B191-Annex!$B$9/60,$B:$B),2)))/(60*($B191-INDEX($B:$B,IFERROR(MATCH($B191-Annex!$B$9/60,$B:$B),2)))))/Annex!$B$8)/1000,IF(Data!$B$2="",0,"-"))</f>
        <v>7.5427856476465713</v>
      </c>
      <c r="L191" s="50">
        <f>IFERROR((5.670373*10^-8*(N191+273.15)^4+((Annex!$B$5+Annex!$B$6)*(N191-O191)+Annex!$B$7*(N191-INDEX(N:N,IFERROR(MATCH($B191-Annex!$B$9/60,$B:$B),2)))/(60*($B191-INDEX($B:$B,IFERROR(MATCH($B191-Annex!$B$9/60,$B:$B),2)))))/Annex!$B$8)/1000,IF(Data!$B$2="",0,"-"))</f>
        <v>44.819020406297824</v>
      </c>
      <c r="M191" s="20">
        <v>295.85000000000002</v>
      </c>
      <c r="N191" s="20">
        <v>553.64800000000002</v>
      </c>
      <c r="O191" s="20">
        <v>551.072</v>
      </c>
      <c r="P191" s="50">
        <f>IFERROR(AVERAGE(INDEX(R:R,IFERROR(MATCH($B191-Annex!$B$4/60,$B:$B),2)):R191),IF(Data!$B$2="",0,"-"))</f>
        <v>5.6479600995171504</v>
      </c>
      <c r="Q191" s="50">
        <f>IFERROR(AVERAGE(INDEX(S:S,IFERROR(MATCH($B191-Annex!$B$4/60,$B:$B),2)):S191),IF(Data!$B$2="",0,"-"))</f>
        <v>3.5783757078638887</v>
      </c>
      <c r="R191" s="50">
        <f>IFERROR((5.670373*10^-8*(T191+273.15)^4+((Annex!$B$5+Annex!$B$6)*(T191-V191)+Annex!$B$7*(T191-INDEX(T:T,IFERROR(MATCH($B191-Annex!$B$9/60,$B:$B),2)))/(60*($B191-INDEX($B:$B,IFERROR(MATCH($B191-Annex!$B$9/60,$B:$B),2)))))/Annex!$B$8)/1000,IF(Data!$B$2="",0,"-"))</f>
        <v>5.9416567000349074</v>
      </c>
      <c r="S191" s="50">
        <f>IFERROR((5.670373*10^-8*(U191+273.15)^4+((Annex!$B$5+Annex!$B$6)*(U191-V191)+Annex!$B$7*(U191-INDEX(U:U,IFERROR(MATCH($B191-Annex!$B$9/60,$B:$B),2)))/(60*($B191-INDEX($B:$B,IFERROR(MATCH($B191-Annex!$B$9/60,$B:$B),2)))))/Annex!$B$8)/1000,IF(Data!$B$2="",0,"-"))</f>
        <v>4.6732165600122668</v>
      </c>
      <c r="T191" s="20">
        <v>203.726</v>
      </c>
      <c r="U191" s="20">
        <v>177.166</v>
      </c>
      <c r="V191" s="20">
        <v>198.09</v>
      </c>
      <c r="W191" s="20">
        <v>840.17899999999997</v>
      </c>
      <c r="X191" s="20">
        <v>878.54</v>
      </c>
      <c r="Y191" s="20">
        <v>834.01599999999996</v>
      </c>
      <c r="Z191" s="20">
        <v>825.86800000000005</v>
      </c>
      <c r="AA191" s="20">
        <v>743.50800000000004</v>
      </c>
      <c r="AB191" s="20">
        <v>678.10900000000004</v>
      </c>
      <c r="AC191" s="20">
        <v>634.21</v>
      </c>
      <c r="AD191" s="20">
        <v>897.96799999999996</v>
      </c>
      <c r="AE191" s="20">
        <v>825.85</v>
      </c>
      <c r="AF191" s="20">
        <v>393.87900000000002</v>
      </c>
      <c r="AG191" s="20">
        <v>138.94399999999999</v>
      </c>
      <c r="AH191" s="20">
        <v>9.8999999999999993E+37</v>
      </c>
      <c r="AI191" s="20">
        <v>404.52600000000001</v>
      </c>
    </row>
    <row r="192" spans="1:35" x14ac:dyDescent="0.3">
      <c r="A192" s="5">
        <v>191</v>
      </c>
      <c r="B192" s="19">
        <v>17.474833329906687</v>
      </c>
      <c r="C192" s="20">
        <v>426.15605099999999</v>
      </c>
      <c r="D192" s="20">
        <v>412.74644000000001</v>
      </c>
      <c r="E192" s="20">
        <v>740.73269500000004</v>
      </c>
      <c r="F192" s="49">
        <f>IFERROR(SUM(C192:E192),IF(Data!$B$2="",0,"-"))</f>
        <v>1579.635186</v>
      </c>
      <c r="G192" s="50">
        <f>IFERROR(F192-Annex!$B$10,IF(Data!$B$2="",0,"-"))</f>
        <v>273.47718600000007</v>
      </c>
      <c r="H192" s="50">
        <f>IFERROR(-14000*(G192-INDEX(G:G,IFERROR(MATCH($B192-Annex!$B$11/60,$B:$B),2)))/(60*($B192-INDEX($B:$B,IFERROR(MATCH($B192-Annex!$B$11/60,$B:$B),2)))),IF(Data!$B$2="",0,"-"))</f>
        <v>2565.8274765304955</v>
      </c>
      <c r="I192" s="50">
        <f>IFERROR(AVERAGE(INDEX(K:K,IFERROR(MATCH($B192-Annex!$B$4/60,$B:$B),2)):K192),IF(Data!$B$2="",0,"-"))</f>
        <v>2.8941289040823786</v>
      </c>
      <c r="J192" s="50">
        <f>IFERROR(AVERAGE(INDEX(L:L,IFERROR(MATCH($B192-Annex!$B$4/60,$B:$B),2)):L192),IF(Data!$B$2="",0,"-"))</f>
        <v>36.743731516799073</v>
      </c>
      <c r="K192" s="50">
        <f>IFERROR((5.670373*10^-8*(M192+273.15)^4+((Annex!$B$5+Annex!$B$6)*(M192-O192)+Annex!$B$7*(M192-INDEX(M:M,IFERROR(MATCH($B192-Annex!$B$9/60,$B:$B),2)))/(60*($B192-INDEX($B:$B,IFERROR(MATCH($B192-Annex!$B$9/60,$B:$B),2)))))/Annex!$B$8)/1000,IF(Data!$B$2="",0,"-"))</f>
        <v>11.230765386810763</v>
      </c>
      <c r="L192" s="50">
        <f>IFERROR((5.670373*10^-8*(N192+273.15)^4+((Annex!$B$5+Annex!$B$6)*(N192-O192)+Annex!$B$7*(N192-INDEX(N:N,IFERROR(MATCH($B192-Annex!$B$9/60,$B:$B),2)))/(60*($B192-INDEX($B:$B,IFERROR(MATCH($B192-Annex!$B$9/60,$B:$B),2)))))/Annex!$B$8)/1000,IF(Data!$B$2="",0,"-"))</f>
        <v>48.759861581285371</v>
      </c>
      <c r="M192" s="20">
        <v>315.88299999999998</v>
      </c>
      <c r="N192" s="20">
        <v>573.32299999999998</v>
      </c>
      <c r="O192" s="20">
        <v>558.21199999999999</v>
      </c>
      <c r="P192" s="50">
        <f>IFERROR(AVERAGE(INDEX(R:R,IFERROR(MATCH($B192-Annex!$B$4/60,$B:$B),2)):R192),IF(Data!$B$2="",0,"-"))</f>
        <v>5.7421404841443868</v>
      </c>
      <c r="Q192" s="50">
        <f>IFERROR(AVERAGE(INDEX(S:S,IFERROR(MATCH($B192-Annex!$B$4/60,$B:$B),2)):S192),IF(Data!$B$2="",0,"-"))</f>
        <v>3.8500283983232717</v>
      </c>
      <c r="R192" s="50">
        <f>IFERROR((5.670373*10^-8*(T192+273.15)^4+((Annex!$B$5+Annex!$B$6)*(T192-V192)+Annex!$B$7*(T192-INDEX(T:T,IFERROR(MATCH($B192-Annex!$B$9/60,$B:$B),2)))/(60*($B192-INDEX($B:$B,IFERROR(MATCH($B192-Annex!$B$9/60,$B:$B),2)))))/Annex!$B$8)/1000,IF(Data!$B$2="",0,"-"))</f>
        <v>6.2026275513118492</v>
      </c>
      <c r="S192" s="50">
        <f>IFERROR((5.670373*10^-8*(U192+273.15)^4+((Annex!$B$5+Annex!$B$6)*(U192-V192)+Annex!$B$7*(U192-INDEX(U:U,IFERROR(MATCH($B192-Annex!$B$9/60,$B:$B),2)))/(60*($B192-INDEX($B:$B,IFERROR(MATCH($B192-Annex!$B$9/60,$B:$B),2)))))/Annex!$B$8)/1000,IF(Data!$B$2="",0,"-"))</f>
        <v>4.8235767319874059</v>
      </c>
      <c r="T192" s="20">
        <v>207.21899999999999</v>
      </c>
      <c r="U192" s="20">
        <v>181.24100000000001</v>
      </c>
      <c r="V192" s="20">
        <v>205.03100000000001</v>
      </c>
      <c r="W192" s="20">
        <v>838.33</v>
      </c>
      <c r="X192" s="20">
        <v>868.00199999999995</v>
      </c>
      <c r="Y192" s="20">
        <v>833.67200000000003</v>
      </c>
      <c r="Z192" s="20">
        <v>817.39200000000005</v>
      </c>
      <c r="AA192" s="20">
        <v>741.30600000000004</v>
      </c>
      <c r="AB192" s="20">
        <v>680.68600000000004</v>
      </c>
      <c r="AC192" s="20">
        <v>651.64300000000003</v>
      </c>
      <c r="AD192" s="20">
        <v>909.26499999999999</v>
      </c>
      <c r="AE192" s="20">
        <v>834.32399999999996</v>
      </c>
      <c r="AF192" s="20">
        <v>398.505</v>
      </c>
      <c r="AG192" s="20">
        <v>92.745000000000005</v>
      </c>
      <c r="AH192" s="20">
        <v>-6.2320000000000002</v>
      </c>
      <c r="AI192" s="20">
        <v>154.56899999999999</v>
      </c>
    </row>
    <row r="193" spans="1:35" x14ac:dyDescent="0.3">
      <c r="A193" s="5">
        <v>192</v>
      </c>
      <c r="B193" s="19">
        <v>17.569333326537162</v>
      </c>
      <c r="C193" s="20">
        <v>425.92233800000002</v>
      </c>
      <c r="D193" s="20">
        <v>412.71614699999998</v>
      </c>
      <c r="E193" s="20">
        <v>740.02880500000003</v>
      </c>
      <c r="F193" s="49">
        <f>IFERROR(SUM(C193:E193),IF(Data!$B$2="",0,"-"))</f>
        <v>1578.6672899999999</v>
      </c>
      <c r="G193" s="50">
        <f>IFERROR(F193-Annex!$B$10,IF(Data!$B$2="",0,"-"))</f>
        <v>272.50928999999996</v>
      </c>
      <c r="H193" s="50">
        <f>IFERROR(-14000*(G193-INDEX(G:G,IFERROR(MATCH($B193-Annex!$B$11/60,$B:$B),2)))/(60*($B193-INDEX($B:$B,IFERROR(MATCH($B193-Annex!$B$11/60,$B:$B),2)))),IF(Data!$B$2="",0,"-"))</f>
        <v>2510.6474576189062</v>
      </c>
      <c r="I193" s="50">
        <f>IFERROR(AVERAGE(INDEX(K:K,IFERROR(MATCH($B193-Annex!$B$4/60,$B:$B),2)):K193),IF(Data!$B$2="",0,"-"))</f>
        <v>4.7434857040362619</v>
      </c>
      <c r="J193" s="50">
        <f>IFERROR(AVERAGE(INDEX(L:L,IFERROR(MATCH($B193-Annex!$B$4/60,$B:$B),2)):L193),IF(Data!$B$2="",0,"-"))</f>
        <v>39.540645349443558</v>
      </c>
      <c r="K193" s="50">
        <f>IFERROR((5.670373*10^-8*(M193+273.15)^4+((Annex!$B$5+Annex!$B$6)*(M193-O193)+Annex!$B$7*(M193-INDEX(M:M,IFERROR(MATCH($B193-Annex!$B$9/60,$B:$B),2)))/(60*($B193-INDEX($B:$B,IFERROR(MATCH($B193-Annex!$B$9/60,$B:$B),2)))))/Annex!$B$8)/1000,IF(Data!$B$2="",0,"-"))</f>
        <v>13.110437623777692</v>
      </c>
      <c r="L193" s="50">
        <f>IFERROR((5.670373*10^-8*(N193+273.15)^4+((Annex!$B$5+Annex!$B$6)*(N193-O193)+Annex!$B$7*(N193-INDEX(N:N,IFERROR(MATCH($B193-Annex!$B$9/60,$B:$B),2)))/(60*($B193-INDEX($B:$B,IFERROR(MATCH($B193-Annex!$B$9/60,$B:$B),2)))))/Annex!$B$8)/1000,IF(Data!$B$2="",0,"-"))</f>
        <v>50.541796427161167</v>
      </c>
      <c r="M193" s="20">
        <v>336.22199999999998</v>
      </c>
      <c r="N193" s="20">
        <v>592.04499999999996</v>
      </c>
      <c r="O193" s="20">
        <v>574.13599999999997</v>
      </c>
      <c r="P193" s="50">
        <f>IFERROR(AVERAGE(INDEX(R:R,IFERROR(MATCH($B193-Annex!$B$4/60,$B:$B),2)):R193),IF(Data!$B$2="",0,"-"))</f>
        <v>5.8686911784434797</v>
      </c>
      <c r="Q193" s="50">
        <f>IFERROR(AVERAGE(INDEX(S:S,IFERROR(MATCH($B193-Annex!$B$4/60,$B:$B),2)):S193),IF(Data!$B$2="",0,"-"))</f>
        <v>4.0754176748170261</v>
      </c>
      <c r="R193" s="50">
        <f>IFERROR((5.670373*10^-8*(T193+273.15)^4+((Annex!$B$5+Annex!$B$6)*(T193-V193)+Annex!$B$7*(T193-INDEX(T:T,IFERROR(MATCH($B193-Annex!$B$9/60,$B:$B),2)))/(60*($B193-INDEX($B:$B,IFERROR(MATCH($B193-Annex!$B$9/60,$B:$B),2)))))/Annex!$B$8)/1000,IF(Data!$B$2="",0,"-"))</f>
        <v>6.6553965789334653</v>
      </c>
      <c r="S193" s="50">
        <f>IFERROR((5.670373*10^-8*(U193+273.15)^4+((Annex!$B$5+Annex!$B$6)*(U193-V193)+Annex!$B$7*(U193-INDEX(U:U,IFERROR(MATCH($B193-Annex!$B$9/60,$B:$B),2)))/(60*($B193-INDEX($B:$B,IFERROR(MATCH($B193-Annex!$B$9/60,$B:$B),2)))))/Annex!$B$8)/1000,IF(Data!$B$2="",0,"-"))</f>
        <v>4.8326063104900285</v>
      </c>
      <c r="T193" s="20">
        <v>210.84200000000001</v>
      </c>
      <c r="U193" s="20">
        <v>184.83699999999999</v>
      </c>
      <c r="V193" s="20">
        <v>206.35499999999999</v>
      </c>
      <c r="W193" s="20">
        <v>869.88599999999997</v>
      </c>
      <c r="X193" s="20">
        <v>871.22199999999998</v>
      </c>
      <c r="Y193" s="20">
        <v>826.86199999999997</v>
      </c>
      <c r="Z193" s="20">
        <v>812.43299999999999</v>
      </c>
      <c r="AA193" s="20">
        <v>764.072</v>
      </c>
      <c r="AB193" s="20">
        <v>708.54300000000001</v>
      </c>
      <c r="AC193" s="20">
        <v>661.00099999999998</v>
      </c>
      <c r="AD193" s="20">
        <v>912.81200000000001</v>
      </c>
      <c r="AE193" s="20">
        <v>838.63800000000003</v>
      </c>
      <c r="AF193" s="20">
        <v>404.47399999999999</v>
      </c>
      <c r="AG193" s="20">
        <v>-139.172</v>
      </c>
      <c r="AH193" s="20">
        <v>31.558</v>
      </c>
      <c r="AI193" s="20">
        <v>152.01900000000001</v>
      </c>
    </row>
    <row r="194" spans="1:35" x14ac:dyDescent="0.3">
      <c r="A194" s="5">
        <v>193</v>
      </c>
      <c r="B194" s="19">
        <v>17.663833333645016</v>
      </c>
      <c r="C194" s="20">
        <v>425.54653100000002</v>
      </c>
      <c r="D194" s="20">
        <v>412.44770299999999</v>
      </c>
      <c r="E194" s="20">
        <v>739.65244499999994</v>
      </c>
      <c r="F194" s="49">
        <f>IFERROR(SUM(C194:E194),IF(Data!$B$2="",0,"-"))</f>
        <v>1577.6466789999999</v>
      </c>
      <c r="G194" s="50">
        <f>IFERROR(F194-Annex!$B$10,IF(Data!$B$2="",0,"-"))</f>
        <v>271.48867900000005</v>
      </c>
      <c r="H194" s="50">
        <f>IFERROR(-14000*(G194-INDEX(G:G,IFERROR(MATCH($B194-Annex!$B$11/60,$B:$B),2)))/(60*($B194-INDEX($B:$B,IFERROR(MATCH($B194-Annex!$B$11/60,$B:$B),2)))),IF(Data!$B$2="",0,"-"))</f>
        <v>2508.5140236029915</v>
      </c>
      <c r="I194" s="50">
        <f>IFERROR(AVERAGE(INDEX(K:K,IFERROR(MATCH($B194-Annex!$B$4/60,$B:$B),2)):K194),IF(Data!$B$2="",0,"-"))</f>
        <v>7.1434204286050678</v>
      </c>
      <c r="J194" s="50">
        <f>IFERROR(AVERAGE(INDEX(L:L,IFERROR(MATCH($B194-Annex!$B$4/60,$B:$B),2)):L194),IF(Data!$B$2="",0,"-"))</f>
        <v>42.652695530622445</v>
      </c>
      <c r="K194" s="50">
        <f>IFERROR((5.670373*10^-8*(M194+273.15)^4+((Annex!$B$5+Annex!$B$6)*(M194-O194)+Annex!$B$7*(M194-INDEX(M:M,IFERROR(MATCH($B194-Annex!$B$9/60,$B:$B),2)))/(60*($B194-INDEX($B:$B,IFERROR(MATCH($B194-Annex!$B$9/60,$B:$B),2)))))/Annex!$B$8)/1000,IF(Data!$B$2="",0,"-"))</f>
        <v>14.583899047225991</v>
      </c>
      <c r="L194" s="50">
        <f>IFERROR((5.670373*10^-8*(N194+273.15)^4+((Annex!$B$5+Annex!$B$6)*(N194-O194)+Annex!$B$7*(N194-INDEX(N:N,IFERROR(MATCH($B194-Annex!$B$9/60,$B:$B),2)))/(60*($B194-INDEX($B:$B,IFERROR(MATCH($B194-Annex!$B$9/60,$B:$B),2)))))/Annex!$B$8)/1000,IF(Data!$B$2="",0,"-"))</f>
        <v>52.02490774118526</v>
      </c>
      <c r="M194" s="20">
        <v>355.92</v>
      </c>
      <c r="N194" s="20">
        <v>608.65200000000004</v>
      </c>
      <c r="O194" s="20">
        <v>584.03800000000001</v>
      </c>
      <c r="P194" s="50">
        <f>IFERROR(AVERAGE(INDEX(R:R,IFERROR(MATCH($B194-Annex!$B$4/60,$B:$B),2)):R194),IF(Data!$B$2="",0,"-"))</f>
        <v>6.0923353423018423</v>
      </c>
      <c r="Q194" s="50">
        <f>IFERROR(AVERAGE(INDEX(S:S,IFERROR(MATCH($B194-Annex!$B$4/60,$B:$B),2)):S194),IF(Data!$B$2="",0,"-"))</f>
        <v>4.2827501165980442</v>
      </c>
      <c r="R194" s="50">
        <f>IFERROR((5.670373*10^-8*(T194+273.15)^4+((Annex!$B$5+Annex!$B$6)*(T194-V194)+Annex!$B$7*(T194-INDEX(T:T,IFERROR(MATCH($B194-Annex!$B$9/60,$B:$B),2)))/(60*($B194-INDEX($B:$B,IFERROR(MATCH($B194-Annex!$B$9/60,$B:$B),2)))))/Annex!$B$8)/1000,IF(Data!$B$2="",0,"-"))</f>
        <v>7.1203200542557097</v>
      </c>
      <c r="S194" s="50">
        <f>IFERROR((5.670373*10^-8*(U194+273.15)^4+((Annex!$B$5+Annex!$B$6)*(U194-V194)+Annex!$B$7*(U194-INDEX(U:U,IFERROR(MATCH($B194-Annex!$B$9/60,$B:$B),2)))/(60*($B194-INDEX($B:$B,IFERROR(MATCH($B194-Annex!$B$9/60,$B:$B),2)))))/Annex!$B$8)/1000,IF(Data!$B$2="",0,"-"))</f>
        <v>4.6788818038209516</v>
      </c>
      <c r="T194" s="20">
        <v>214.71100000000001</v>
      </c>
      <c r="U194" s="20">
        <v>188.089</v>
      </c>
      <c r="V194" s="20">
        <v>206.89500000000001</v>
      </c>
      <c r="W194" s="20">
        <v>841.14599999999996</v>
      </c>
      <c r="X194" s="20">
        <v>841.94500000000005</v>
      </c>
      <c r="Y194" s="20">
        <v>781.66499999999996</v>
      </c>
      <c r="Z194" s="20">
        <v>775.06200000000001</v>
      </c>
      <c r="AA194" s="20">
        <v>761.35400000000004</v>
      </c>
      <c r="AB194" s="20">
        <v>710.96400000000006</v>
      </c>
      <c r="AC194" s="20">
        <v>664.30799999999999</v>
      </c>
      <c r="AD194" s="20">
        <v>914.64800000000002</v>
      </c>
      <c r="AE194" s="20">
        <v>841.4</v>
      </c>
      <c r="AF194" s="20">
        <v>404.62</v>
      </c>
      <c r="AG194" s="20">
        <v>-62.435000000000002</v>
      </c>
      <c r="AH194" s="20">
        <v>9.8999999999999993E+37</v>
      </c>
      <c r="AI194" s="20">
        <v>332.81</v>
      </c>
    </row>
    <row r="195" spans="1:35" x14ac:dyDescent="0.3">
      <c r="A195" s="5">
        <v>194</v>
      </c>
      <c r="B195" s="19">
        <v>17.758166666608304</v>
      </c>
      <c r="C195" s="20">
        <v>425.32963000000001</v>
      </c>
      <c r="D195" s="20">
        <v>412.39469400000002</v>
      </c>
      <c r="E195" s="20">
        <v>738.86183400000004</v>
      </c>
      <c r="F195" s="49">
        <f>IFERROR(SUM(C195:E195),IF(Data!$B$2="",0,"-"))</f>
        <v>1576.5861580000001</v>
      </c>
      <c r="G195" s="50">
        <f>IFERROR(F195-Annex!$B$10,IF(Data!$B$2="",0,"-"))</f>
        <v>270.42815800000017</v>
      </c>
      <c r="H195" s="50">
        <f>IFERROR(-14000*(G195-INDEX(G:G,IFERROR(MATCH($B195-Annex!$B$11/60,$B:$B),2)))/(60*($B195-INDEX($B:$B,IFERROR(MATCH($B195-Annex!$B$11/60,$B:$B),2)))),IF(Data!$B$2="",0,"-"))</f>
        <v>2508.6005152095545</v>
      </c>
      <c r="I195" s="50">
        <f>IFERROR(AVERAGE(INDEX(K:K,IFERROR(MATCH($B195-Annex!$B$4/60,$B:$B),2)):K195),IF(Data!$B$2="",0,"-"))</f>
        <v>9.387483259982675</v>
      </c>
      <c r="J195" s="50">
        <f>IFERROR(AVERAGE(INDEX(L:L,IFERROR(MATCH($B195-Annex!$B$4/60,$B:$B),2)):L195),IF(Data!$B$2="",0,"-"))</f>
        <v>45.391217189095862</v>
      </c>
      <c r="K195" s="50">
        <f>IFERROR((5.670373*10^-8*(M195+273.15)^4+((Annex!$B$5+Annex!$B$6)*(M195-O195)+Annex!$B$7*(M195-INDEX(M:M,IFERROR(MATCH($B195-Annex!$B$9/60,$B:$B),2)))/(60*($B195-INDEX($B:$B,IFERROR(MATCH($B195-Annex!$B$9/60,$B:$B),2)))))/Annex!$B$8)/1000,IF(Data!$B$2="",0,"-"))</f>
        <v>14.701778838145312</v>
      </c>
      <c r="L195" s="50">
        <f>IFERROR((5.670373*10^-8*(N195+273.15)^4+((Annex!$B$5+Annex!$B$6)*(N195-O195)+Annex!$B$7*(N195-INDEX(N:N,IFERROR(MATCH($B195-Annex!$B$9/60,$B:$B),2)))/(60*($B195-INDEX($B:$B,IFERROR(MATCH($B195-Annex!$B$9/60,$B:$B),2)))))/Annex!$B$8)/1000,IF(Data!$B$2="",0,"-"))</f>
        <v>49.554733116576109</v>
      </c>
      <c r="M195" s="20">
        <v>373.50700000000001</v>
      </c>
      <c r="N195" s="20">
        <v>618.74099999999999</v>
      </c>
      <c r="O195" s="20">
        <v>595.55799999999999</v>
      </c>
      <c r="P195" s="50">
        <f>IFERROR(AVERAGE(INDEX(R:R,IFERROR(MATCH($B195-Annex!$B$4/60,$B:$B),2)):R195),IF(Data!$B$2="",0,"-"))</f>
        <v>6.3766701678751465</v>
      </c>
      <c r="Q195" s="50">
        <f>IFERROR(AVERAGE(INDEX(S:S,IFERROR(MATCH($B195-Annex!$B$4/60,$B:$B),2)):S195),IF(Data!$B$2="",0,"-"))</f>
        <v>4.4563199219317751</v>
      </c>
      <c r="R195" s="50">
        <f>IFERROR((5.670373*10^-8*(T195+273.15)^4+((Annex!$B$5+Annex!$B$6)*(T195-V195)+Annex!$B$7*(T195-INDEX(T:T,IFERROR(MATCH($B195-Annex!$B$9/60,$B:$B),2)))/(60*($B195-INDEX($B:$B,IFERROR(MATCH($B195-Annex!$B$9/60,$B:$B),2)))))/Annex!$B$8)/1000,IF(Data!$B$2="",0,"-"))</f>
        <v>7.4683430606003238</v>
      </c>
      <c r="S195" s="50">
        <f>IFERROR((5.670373*10^-8*(U195+273.15)^4+((Annex!$B$5+Annex!$B$6)*(U195-V195)+Annex!$B$7*(U195-INDEX(U:U,IFERROR(MATCH($B195-Annex!$B$9/60,$B:$B),2)))/(60*($B195-INDEX($B:$B,IFERROR(MATCH($B195-Annex!$B$9/60,$B:$B),2)))))/Annex!$B$8)/1000,IF(Data!$B$2="",0,"-"))</f>
        <v>4.5648949787133306</v>
      </c>
      <c r="T195" s="20">
        <v>218.58699999999999</v>
      </c>
      <c r="U195" s="20">
        <v>191.12</v>
      </c>
      <c r="V195" s="20">
        <v>208.559</v>
      </c>
      <c r="W195" s="20">
        <v>848.68100000000004</v>
      </c>
      <c r="X195" s="20">
        <v>842.88099999999997</v>
      </c>
      <c r="Y195" s="20">
        <v>789.46400000000006</v>
      </c>
      <c r="Z195" s="20">
        <v>791.63599999999997</v>
      </c>
      <c r="AA195" s="20">
        <v>746.68399999999997</v>
      </c>
      <c r="AB195" s="20">
        <v>686.73299999999995</v>
      </c>
      <c r="AC195" s="20">
        <v>657.471</v>
      </c>
      <c r="AD195" s="20">
        <v>918.29600000000005</v>
      </c>
      <c r="AE195" s="20">
        <v>850.39</v>
      </c>
      <c r="AF195" s="20">
        <v>451.96300000000002</v>
      </c>
      <c r="AG195" s="20">
        <v>9.8999999999999993E+37</v>
      </c>
      <c r="AH195" s="20">
        <v>-176.15199999999999</v>
      </c>
      <c r="AI195" s="20">
        <v>286.346</v>
      </c>
    </row>
    <row r="196" spans="1:35" x14ac:dyDescent="0.3">
      <c r="A196" s="5">
        <v>195</v>
      </c>
      <c r="B196" s="19">
        <v>17.852333325427026</v>
      </c>
      <c r="C196" s="20">
        <v>425.02529199999998</v>
      </c>
      <c r="D196" s="20">
        <v>412.18010399999997</v>
      </c>
      <c r="E196" s="20">
        <v>738.43158100000005</v>
      </c>
      <c r="F196" s="49">
        <f>IFERROR(SUM(C196:E196),IF(Data!$B$2="",0,"-"))</f>
        <v>1575.6369770000001</v>
      </c>
      <c r="G196" s="50">
        <f>IFERROR(F196-Annex!$B$10,IF(Data!$B$2="",0,"-"))</f>
        <v>269.47897700000021</v>
      </c>
      <c r="H196" s="50">
        <f>IFERROR(-14000*(G196-INDEX(G:G,IFERROR(MATCH($B196-Annex!$B$11/60,$B:$B),2)))/(60*($B196-INDEX($B:$B,IFERROR(MATCH($B196-Annex!$B$11/60,$B:$B),2)))),IF(Data!$B$2="",0,"-"))</f>
        <v>2550.8536491899235</v>
      </c>
      <c r="I196" s="50">
        <f>IFERROR(AVERAGE(INDEX(K:K,IFERROR(MATCH($B196-Annex!$B$4/60,$B:$B),2)):K196),IF(Data!$B$2="",0,"-"))</f>
        <v>11.363527840899097</v>
      </c>
      <c r="J196" s="50">
        <f>IFERROR(AVERAGE(INDEX(L:L,IFERROR(MATCH($B196-Annex!$B$4/60,$B:$B),2)):L196),IF(Data!$B$2="",0,"-"))</f>
        <v>47.181704935763257</v>
      </c>
      <c r="K196" s="50">
        <f>IFERROR((5.670373*10^-8*(M196+273.15)^4+((Annex!$B$5+Annex!$B$6)*(M196-O196)+Annex!$B$7*(M196-INDEX(M:M,IFERROR(MATCH($B196-Annex!$B$9/60,$B:$B),2)))/(60*($B196-INDEX($B:$B,IFERROR(MATCH($B196-Annex!$B$9/60,$B:$B),2)))))/Annex!$B$8)/1000,IF(Data!$B$2="",0,"-"))</f>
        <v>14.936803060675354</v>
      </c>
      <c r="L196" s="50">
        <f>IFERROR((5.670373*10^-8*(N196+273.15)^4+((Annex!$B$5+Annex!$B$6)*(N196-O196)+Annex!$B$7*(N196-INDEX(N:N,IFERROR(MATCH($B196-Annex!$B$9/60,$B:$B),2)))/(60*($B196-INDEX($B:$B,IFERROR(MATCH($B196-Annex!$B$9/60,$B:$B),2)))))/Annex!$B$8)/1000,IF(Data!$B$2="",0,"-"))</f>
        <v>45.828278755295351</v>
      </c>
      <c r="M196" s="20">
        <v>390.35300000000001</v>
      </c>
      <c r="N196" s="20">
        <v>625.26099999999997</v>
      </c>
      <c r="O196" s="20">
        <v>604.33199999999999</v>
      </c>
      <c r="P196" s="50">
        <f>IFERROR(AVERAGE(INDEX(R:R,IFERROR(MATCH($B196-Annex!$B$4/60,$B:$B),2)):R196),IF(Data!$B$2="",0,"-"))</f>
        <v>6.6909805759690135</v>
      </c>
      <c r="Q196" s="50">
        <f>IFERROR(AVERAGE(INDEX(S:S,IFERROR(MATCH($B196-Annex!$B$4/60,$B:$B),2)):S196),IF(Data!$B$2="",0,"-"))</f>
        <v>4.6274344284635118</v>
      </c>
      <c r="R196" s="50">
        <f>IFERROR((5.670373*10^-8*(T196+273.15)^4+((Annex!$B$5+Annex!$B$6)*(T196-V196)+Annex!$B$7*(T196-INDEX(T:T,IFERROR(MATCH($B196-Annex!$B$9/60,$B:$B),2)))/(60*($B196-INDEX($B:$B,IFERROR(MATCH($B196-Annex!$B$9/60,$B:$B),2)))))/Annex!$B$8)/1000,IF(Data!$B$2="",0,"-"))</f>
        <v>7.690240351627919</v>
      </c>
      <c r="S196" s="50">
        <f>IFERROR((5.670373*10^-8*(U196+273.15)^4+((Annex!$B$5+Annex!$B$6)*(U196-V196)+Annex!$B$7*(U196-INDEX(U:U,IFERROR(MATCH($B196-Annex!$B$9/60,$B:$B),2)))/(60*($B196-INDEX($B:$B,IFERROR(MATCH($B196-Annex!$B$9/60,$B:$B),2)))))/Annex!$B$8)/1000,IF(Data!$B$2="",0,"-"))</f>
        <v>4.6674450240402443</v>
      </c>
      <c r="T196" s="20">
        <v>222.149</v>
      </c>
      <c r="U196" s="20">
        <v>193.96600000000001</v>
      </c>
      <c r="V196" s="20">
        <v>207.482</v>
      </c>
      <c r="W196" s="20">
        <v>848.452</v>
      </c>
      <c r="X196" s="20">
        <v>841.48900000000003</v>
      </c>
      <c r="Y196" s="20">
        <v>804.58199999999999</v>
      </c>
      <c r="Z196" s="20">
        <v>808.6</v>
      </c>
      <c r="AA196" s="20">
        <v>750.15499999999997</v>
      </c>
      <c r="AB196" s="20">
        <v>694.64499999999998</v>
      </c>
      <c r="AC196" s="20">
        <v>651.77</v>
      </c>
      <c r="AD196" s="20">
        <v>924.76900000000001</v>
      </c>
      <c r="AE196" s="20">
        <v>858.42899999999997</v>
      </c>
      <c r="AF196" s="20">
        <v>493.61700000000002</v>
      </c>
      <c r="AG196" s="20">
        <v>9.8999999999999993E+37</v>
      </c>
      <c r="AH196" s="20">
        <v>7.3040000000000003</v>
      </c>
      <c r="AI196" s="20">
        <v>68.87</v>
      </c>
    </row>
    <row r="197" spans="1:35" x14ac:dyDescent="0.3">
      <c r="A197" s="5">
        <v>196</v>
      </c>
      <c r="B197" s="19">
        <v>17.937166661722586</v>
      </c>
      <c r="C197" s="20">
        <v>424.77895999999998</v>
      </c>
      <c r="D197" s="20">
        <v>412.02274899999998</v>
      </c>
      <c r="E197" s="20">
        <v>737.81778599999996</v>
      </c>
      <c r="F197" s="49">
        <f>IFERROR(SUM(C197:E197),IF(Data!$B$2="",0,"-"))</f>
        <v>1574.6194949999999</v>
      </c>
      <c r="G197" s="50">
        <f>IFERROR(F197-Annex!$B$10,IF(Data!$B$2="",0,"-"))</f>
        <v>268.46149500000001</v>
      </c>
      <c r="H197" s="50">
        <f>IFERROR(-14000*(G197-INDEX(G:G,IFERROR(MATCH($B197-Annex!$B$11/60,$B:$B),2)))/(60*($B197-INDEX($B:$B,IFERROR(MATCH($B197-Annex!$B$11/60,$B:$B),2)))),IF(Data!$B$2="",0,"-"))</f>
        <v>2495.3019465069187</v>
      </c>
      <c r="I197" s="50">
        <f>IFERROR(AVERAGE(INDEX(K:K,IFERROR(MATCH($B197-Annex!$B$4/60,$B:$B),2)):K197),IF(Data!$B$2="",0,"-"))</f>
        <v>12.942896546484898</v>
      </c>
      <c r="J197" s="50">
        <f>IFERROR(AVERAGE(INDEX(L:L,IFERROR(MATCH($B197-Annex!$B$4/60,$B:$B),2)):L197),IF(Data!$B$2="",0,"-"))</f>
        <v>47.967430136542582</v>
      </c>
      <c r="K197" s="50">
        <f>IFERROR((5.670373*10^-8*(M197+273.15)^4+((Annex!$B$5+Annex!$B$6)*(M197-O197)+Annex!$B$7*(M197-INDEX(M:M,IFERROR(MATCH($B197-Annex!$B$9/60,$B:$B),2)))/(60*($B197-INDEX($B:$B,IFERROR(MATCH($B197-Annex!$B$9/60,$B:$B),2)))))/Annex!$B$8)/1000,IF(Data!$B$2="",0,"-"))</f>
        <v>14.493806221112587</v>
      </c>
      <c r="L197" s="50">
        <f>IFERROR((5.670373*10^-8*(N197+273.15)^4+((Annex!$B$5+Annex!$B$6)*(N197-O197)+Annex!$B$7*(N197-INDEX(N:N,IFERROR(MATCH($B197-Annex!$B$9/60,$B:$B),2)))/(60*($B197-INDEX($B:$B,IFERROR(MATCH($B197-Annex!$B$9/60,$B:$B),2)))))/Annex!$B$8)/1000,IF(Data!$B$2="",0,"-"))</f>
        <v>44.243412927996992</v>
      </c>
      <c r="M197" s="20">
        <v>402.726</v>
      </c>
      <c r="N197" s="20">
        <v>629.79</v>
      </c>
      <c r="O197" s="20">
        <v>609.33600000000001</v>
      </c>
      <c r="P197" s="50">
        <f>IFERROR(AVERAGE(INDEX(R:R,IFERROR(MATCH($B197-Annex!$B$4/60,$B:$B),2)):R197),IF(Data!$B$2="",0,"-"))</f>
        <v>6.985016734723521</v>
      </c>
      <c r="Q197" s="50">
        <f>IFERROR(AVERAGE(INDEX(S:S,IFERROR(MATCH($B197-Annex!$B$4/60,$B:$B),2)):S197),IF(Data!$B$2="",0,"-"))</f>
        <v>4.7182920257864449</v>
      </c>
      <c r="R197" s="50">
        <f>IFERROR((5.670373*10^-8*(T197+273.15)^4+((Annex!$B$5+Annex!$B$6)*(T197-V197)+Annex!$B$7*(T197-INDEX(T:T,IFERROR(MATCH($B197-Annex!$B$9/60,$B:$B),2)))/(60*($B197-INDEX($B:$B,IFERROR(MATCH($B197-Annex!$B$9/60,$B:$B),2)))))/Annex!$B$8)/1000,IF(Data!$B$2="",0,"-"))</f>
        <v>7.8165328463004666</v>
      </c>
      <c r="S197" s="50">
        <f>IFERROR((5.670373*10^-8*(U197+273.15)^4+((Annex!$B$5+Annex!$B$6)*(U197-V197)+Annex!$B$7*(U197-INDEX(U:U,IFERROR(MATCH($B197-Annex!$B$9/60,$B:$B),2)))/(60*($B197-INDEX($B:$B,IFERROR(MATCH($B197-Annex!$B$9/60,$B:$B),2)))))/Annex!$B$8)/1000,IF(Data!$B$2="",0,"-"))</f>
        <v>4.7874227714408848</v>
      </c>
      <c r="T197" s="20">
        <v>225.43899999999999</v>
      </c>
      <c r="U197" s="20">
        <v>196.61199999999999</v>
      </c>
      <c r="V197" s="20">
        <v>208.32</v>
      </c>
      <c r="W197" s="20">
        <v>803.65499999999997</v>
      </c>
      <c r="X197" s="20">
        <v>805.00699999999995</v>
      </c>
      <c r="Y197" s="20">
        <v>779.25400000000002</v>
      </c>
      <c r="Z197" s="20">
        <v>776.64099999999996</v>
      </c>
      <c r="AA197" s="20">
        <v>727.51800000000003</v>
      </c>
      <c r="AB197" s="20">
        <v>687.92600000000004</v>
      </c>
      <c r="AC197" s="20">
        <v>657.69799999999998</v>
      </c>
      <c r="AD197" s="20">
        <v>929.82100000000003</v>
      </c>
      <c r="AE197" s="20">
        <v>865.18799999999999</v>
      </c>
      <c r="AF197" s="20">
        <v>521.53300000000002</v>
      </c>
      <c r="AG197" s="20">
        <v>9.8999999999999993E+37</v>
      </c>
      <c r="AH197" s="20">
        <v>-10.132</v>
      </c>
      <c r="AI197" s="20">
        <v>91.072999999999993</v>
      </c>
    </row>
    <row r="198" spans="1:35" x14ac:dyDescent="0.3">
      <c r="A198" s="5">
        <v>197</v>
      </c>
      <c r="B198" s="19">
        <v>18.031499994685873</v>
      </c>
      <c r="C198" s="20">
        <v>424.44940600000001</v>
      </c>
      <c r="D198" s="20">
        <v>411.83424600000001</v>
      </c>
      <c r="E198" s="20">
        <v>737.20820000000003</v>
      </c>
      <c r="F198" s="49">
        <f>IFERROR(SUM(C198:E198),IF(Data!$B$2="",0,"-"))</f>
        <v>1573.4918520000001</v>
      </c>
      <c r="G198" s="50">
        <f>IFERROR(F198-Annex!$B$10,IF(Data!$B$2="",0,"-"))</f>
        <v>267.33385200000021</v>
      </c>
      <c r="H198" s="50">
        <f>IFERROR(-14000*(G198-INDEX(G:G,IFERROR(MATCH($B198-Annex!$B$11/60,$B:$B),2)))/(60*($B198-INDEX($B:$B,IFERROR(MATCH($B198-Annex!$B$11/60,$B:$B),2)))),IF(Data!$B$2="",0,"-"))</f>
        <v>2544.0332932513043</v>
      </c>
      <c r="I198" s="50">
        <f>IFERROR(AVERAGE(INDEX(K:K,IFERROR(MATCH($B198-Annex!$B$4/60,$B:$B),2)):K198),IF(Data!$B$2="",0,"-"))</f>
        <v>13.939165695387629</v>
      </c>
      <c r="J198" s="50">
        <f>IFERROR(AVERAGE(INDEX(L:L,IFERROR(MATCH($B198-Annex!$B$4/60,$B:$B),2)):L198),IF(Data!$B$2="",0,"-"))</f>
        <v>47.773762553329746</v>
      </c>
      <c r="K198" s="50">
        <f>IFERROR((5.670373*10^-8*(M198+273.15)^4+((Annex!$B$5+Annex!$B$6)*(M198-O198)+Annex!$B$7*(M198-INDEX(M:M,IFERROR(MATCH($B198-Annex!$B$9/60,$B:$B),2)))/(60*($B198-INDEX($B:$B,IFERROR(MATCH($B198-Annex!$B$9/60,$B:$B),2)))))/Annex!$B$8)/1000,IF(Data!$B$2="",0,"-"))</f>
        <v>14.516669689965692</v>
      </c>
      <c r="L198" s="50">
        <f>IFERROR((5.670373*10^-8*(N198+273.15)^4+((Annex!$B$5+Annex!$B$6)*(N198-O198)+Annex!$B$7*(N198-INDEX(N:N,IFERROR(MATCH($B198-Annex!$B$9/60,$B:$B),2)))/(60*($B198-INDEX($B:$B,IFERROR(MATCH($B198-Annex!$B$9/60,$B:$B),2)))))/Annex!$B$8)/1000,IF(Data!$B$2="",0,"-"))</f>
        <v>43.463347323807987</v>
      </c>
      <c r="M198" s="20">
        <v>416.85700000000003</v>
      </c>
      <c r="N198" s="20">
        <v>633.80700000000002</v>
      </c>
      <c r="O198" s="20">
        <v>617.404</v>
      </c>
      <c r="P198" s="50">
        <f>IFERROR(AVERAGE(INDEX(R:R,IFERROR(MATCH($B198-Annex!$B$4/60,$B:$B),2)):R198),IF(Data!$B$2="",0,"-"))</f>
        <v>7.2537465789145816</v>
      </c>
      <c r="Q198" s="50">
        <f>IFERROR(AVERAGE(INDEX(S:S,IFERROR(MATCH($B198-Annex!$B$4/60,$B:$B),2)):S198),IF(Data!$B$2="",0,"-"))</f>
        <v>4.7417281864883849</v>
      </c>
      <c r="R198" s="50">
        <f>IFERROR((5.670373*10^-8*(T198+273.15)^4+((Annex!$B$5+Annex!$B$6)*(T198-V198)+Annex!$B$7*(T198-INDEX(T:T,IFERROR(MATCH($B198-Annex!$B$9/60,$B:$B),2)))/(60*($B198-INDEX($B:$B,IFERROR(MATCH($B198-Annex!$B$9/60,$B:$B),2)))))/Annex!$B$8)/1000,IF(Data!$B$2="",0,"-"))</f>
        <v>7.8227656093723308</v>
      </c>
      <c r="S198" s="50">
        <f>IFERROR((5.670373*10^-8*(U198+273.15)^4+((Annex!$B$5+Annex!$B$6)*(U198-V198)+Annex!$B$7*(U198-INDEX(U:U,IFERROR(MATCH($B198-Annex!$B$9/60,$B:$B),2)))/(60*($B198-INDEX($B:$B,IFERROR(MATCH($B198-Annex!$B$9/60,$B:$B),2)))))/Annex!$B$8)/1000,IF(Data!$B$2="",0,"-"))</f>
        <v>4.8372696849258485</v>
      </c>
      <c r="T198" s="20">
        <v>228.917</v>
      </c>
      <c r="U198" s="20">
        <v>199.57900000000001</v>
      </c>
      <c r="V198" s="20">
        <v>212.65899999999999</v>
      </c>
      <c r="W198" s="20">
        <v>815.76300000000003</v>
      </c>
      <c r="X198" s="20">
        <v>827.274</v>
      </c>
      <c r="Y198" s="20">
        <v>813.97900000000004</v>
      </c>
      <c r="Z198" s="20">
        <v>787.88800000000003</v>
      </c>
      <c r="AA198" s="20">
        <v>732.79600000000005</v>
      </c>
      <c r="AB198" s="20">
        <v>693.82899999999995</v>
      </c>
      <c r="AC198" s="20">
        <v>674.76099999999997</v>
      </c>
      <c r="AD198" s="20">
        <v>933.55</v>
      </c>
      <c r="AE198" s="20">
        <v>869.48</v>
      </c>
      <c r="AF198" s="20">
        <v>547.38800000000003</v>
      </c>
      <c r="AG198" s="20">
        <v>-48.203000000000003</v>
      </c>
      <c r="AH198" s="20">
        <v>9.8999999999999993E+37</v>
      </c>
      <c r="AI198" s="20">
        <v>126.05800000000001</v>
      </c>
    </row>
    <row r="199" spans="1:35" x14ac:dyDescent="0.3">
      <c r="A199" s="5">
        <v>198</v>
      </c>
      <c r="B199" s="19">
        <v>18.125500000314787</v>
      </c>
      <c r="C199" s="20">
        <v>424.02148499999998</v>
      </c>
      <c r="D199" s="20">
        <v>411.770287</v>
      </c>
      <c r="E199" s="20">
        <v>736.60871399999996</v>
      </c>
      <c r="F199" s="49">
        <f>IFERROR(SUM(C199:E199),IF(Data!$B$2="",0,"-"))</f>
        <v>1572.400486</v>
      </c>
      <c r="G199" s="50">
        <f>IFERROR(F199-Annex!$B$10,IF(Data!$B$2="",0,"-"))</f>
        <v>266.2424860000001</v>
      </c>
      <c r="H199" s="50">
        <f>IFERROR(-14000*(G199-INDEX(G:G,IFERROR(MATCH($B199-Annex!$B$11/60,$B:$B),2)))/(60*($B199-INDEX($B:$B,IFERROR(MATCH($B199-Annex!$B$11/60,$B:$B),2)))),IF(Data!$B$2="",0,"-"))</f>
        <v>2557.6733931789799</v>
      </c>
      <c r="I199" s="50">
        <f>IFERROR(AVERAGE(INDEX(K:K,IFERROR(MATCH($B199-Annex!$B$4/60,$B:$B),2)):K199),IF(Data!$B$2="",0,"-"))</f>
        <v>14.578756938281296</v>
      </c>
      <c r="J199" s="50">
        <f>IFERROR(AVERAGE(INDEX(L:L,IFERROR(MATCH($B199-Annex!$B$4/60,$B:$B),2)):L199),IF(Data!$B$2="",0,"-"))</f>
        <v>47.321851354928512</v>
      </c>
      <c r="K199" s="50">
        <f>IFERROR((5.670373*10^-8*(M199+273.15)^4+((Annex!$B$5+Annex!$B$6)*(M199-O199)+Annex!$B$7*(M199-INDEX(M:M,IFERROR(MATCH($B199-Annex!$B$9/60,$B:$B),2)))/(60*($B199-INDEX($B:$B,IFERROR(MATCH($B199-Annex!$B$9/60,$B:$B),2)))))/Annex!$B$8)/1000,IF(Data!$B$2="",0,"-"))</f>
        <v>15.707904087066442</v>
      </c>
      <c r="L199" s="50">
        <f>IFERROR((5.670373*10^-8*(N199+273.15)^4+((Annex!$B$5+Annex!$B$6)*(N199-O199)+Annex!$B$7*(N199-INDEX(N:N,IFERROR(MATCH($B199-Annex!$B$9/60,$B:$B),2)))/(60*($B199-INDEX($B:$B,IFERROR(MATCH($B199-Annex!$B$9/60,$B:$B),2)))))/Annex!$B$8)/1000,IF(Data!$B$2="",0,"-"))</f>
        <v>45.596483192476718</v>
      </c>
      <c r="M199" s="20">
        <v>431.05</v>
      </c>
      <c r="N199" s="20">
        <v>641.54100000000005</v>
      </c>
      <c r="O199" s="20">
        <v>633.64099999999996</v>
      </c>
      <c r="P199" s="50">
        <f>IFERROR(AVERAGE(INDEX(R:R,IFERROR(MATCH($B199-Annex!$B$4/60,$B:$B),2)):R199),IF(Data!$B$2="",0,"-"))</f>
        <v>7.5090166931863758</v>
      </c>
      <c r="Q199" s="50">
        <f>IFERROR(AVERAGE(INDEX(S:S,IFERROR(MATCH($B199-Annex!$B$4/60,$B:$B),2)):S199),IF(Data!$B$2="",0,"-"))</f>
        <v>4.7657929042075056</v>
      </c>
      <c r="R199" s="50">
        <f>IFERROR((5.670373*10^-8*(T199+273.15)^4+((Annex!$B$5+Annex!$B$6)*(T199-V199)+Annex!$B$7*(T199-INDEX(T:T,IFERROR(MATCH($B199-Annex!$B$9/60,$B:$B),2)))/(60*($B199-INDEX($B:$B,IFERROR(MATCH($B199-Annex!$B$9/60,$B:$B),2)))))/Annex!$B$8)/1000,IF(Data!$B$2="",0,"-"))</f>
        <v>7.9895183512144179</v>
      </c>
      <c r="S199" s="50">
        <f>IFERROR((5.670373*10^-8*(U199+273.15)^4+((Annex!$B$5+Annex!$B$6)*(U199-V199)+Annex!$B$7*(U199-INDEX(U:U,IFERROR(MATCH($B199-Annex!$B$9/60,$B:$B),2)))/(60*($B199-INDEX($B:$B,IFERROR(MATCH($B199-Annex!$B$9/60,$B:$B),2)))))/Annex!$B$8)/1000,IF(Data!$B$2="",0,"-"))</f>
        <v>4.9920297560212479</v>
      </c>
      <c r="T199" s="20">
        <v>232.791</v>
      </c>
      <c r="U199" s="20">
        <v>202.86600000000001</v>
      </c>
      <c r="V199" s="20">
        <v>217.53200000000001</v>
      </c>
      <c r="W199" s="20">
        <v>781.87699999999995</v>
      </c>
      <c r="X199" s="20">
        <v>799.88900000000001</v>
      </c>
      <c r="Y199" s="20">
        <v>795.38</v>
      </c>
      <c r="Z199" s="20">
        <v>792.57799999999997</v>
      </c>
      <c r="AA199" s="20">
        <v>765.18299999999999</v>
      </c>
      <c r="AB199" s="20">
        <v>723.24800000000005</v>
      </c>
      <c r="AC199" s="20">
        <v>677.55200000000002</v>
      </c>
      <c r="AD199" s="20">
        <v>934.52499999999998</v>
      </c>
      <c r="AE199" s="20">
        <v>867.60400000000004</v>
      </c>
      <c r="AF199" s="20">
        <v>559.53</v>
      </c>
      <c r="AG199" s="20">
        <v>49.887</v>
      </c>
      <c r="AH199" s="20">
        <v>9.8999999999999993E+37</v>
      </c>
      <c r="AI199" s="20">
        <v>215.535</v>
      </c>
    </row>
    <row r="200" spans="1:35" x14ac:dyDescent="0.3">
      <c r="A200" s="5">
        <v>199</v>
      </c>
      <c r="B200" s="19">
        <v>18.219999996945262</v>
      </c>
      <c r="C200" s="20">
        <v>423.82643200000001</v>
      </c>
      <c r="D200" s="20">
        <v>411.52962100000002</v>
      </c>
      <c r="E200" s="20">
        <v>735.82904799999994</v>
      </c>
      <c r="F200" s="49">
        <f>IFERROR(SUM(C200:E200),IF(Data!$B$2="",0,"-"))</f>
        <v>1571.185101</v>
      </c>
      <c r="G200" s="50">
        <f>IFERROR(F200-Annex!$B$10,IF(Data!$B$2="",0,"-"))</f>
        <v>265.02710100000013</v>
      </c>
      <c r="H200" s="50">
        <f>IFERROR(-14000*(G200-INDEX(G:G,IFERROR(MATCH($B200-Annex!$B$11/60,$B:$B),2)))/(60*($B200-INDEX($B:$B,IFERROR(MATCH($B200-Annex!$B$11/60,$B:$B),2)))),IF(Data!$B$2="",0,"-"))</f>
        <v>2559.8079127484516</v>
      </c>
      <c r="I200" s="50">
        <f>IFERROR(AVERAGE(INDEX(K:K,IFERROR(MATCH($B200-Annex!$B$4/60,$B:$B),2)):K200),IF(Data!$B$2="",0,"-"))</f>
        <v>15.013466671228299</v>
      </c>
      <c r="J200" s="50">
        <f>IFERROR(AVERAGE(INDEX(L:L,IFERROR(MATCH($B200-Annex!$B$4/60,$B:$B),2)):L200),IF(Data!$B$2="",0,"-"))</f>
        <v>46.983165144216748</v>
      </c>
      <c r="K200" s="50">
        <f>IFERROR((5.670373*10^-8*(M200+273.15)^4+((Annex!$B$5+Annex!$B$6)*(M200-O200)+Annex!$B$7*(M200-INDEX(M:M,IFERROR(MATCH($B200-Annex!$B$9/60,$B:$B),2)))/(60*($B200-INDEX($B:$B,IFERROR(MATCH($B200-Annex!$B$9/60,$B:$B),2)))))/Annex!$B$8)/1000,IF(Data!$B$2="",0,"-"))</f>
        <v>16.153405754406712</v>
      </c>
      <c r="L200" s="50">
        <f>IFERROR((5.670373*10^-8*(N200+273.15)^4+((Annex!$B$5+Annex!$B$6)*(N200-O200)+Annex!$B$7*(N200-INDEX(N:N,IFERROR(MATCH($B200-Annex!$B$9/60,$B:$B),2)))/(60*($B200-INDEX($B:$B,IFERROR(MATCH($B200-Annex!$B$9/60,$B:$B),2)))))/Annex!$B$8)/1000,IF(Data!$B$2="",0,"-"))</f>
        <v>48.170992952178828</v>
      </c>
      <c r="M200" s="20">
        <v>444.017</v>
      </c>
      <c r="N200" s="20">
        <v>649.05600000000004</v>
      </c>
      <c r="O200" s="20">
        <v>647.64499999999998</v>
      </c>
      <c r="P200" s="50">
        <f>IFERROR(AVERAGE(INDEX(R:R,IFERROR(MATCH($B200-Annex!$B$4/60,$B:$B),2)):R200),IF(Data!$B$2="",0,"-"))</f>
        <v>7.7537547276286825</v>
      </c>
      <c r="Q200" s="50">
        <f>IFERROR(AVERAGE(INDEX(S:S,IFERROR(MATCH($B200-Annex!$B$4/60,$B:$B),2)):S200),IF(Data!$B$2="",0,"-"))</f>
        <v>4.8077258283740587</v>
      </c>
      <c r="R200" s="50">
        <f>IFERROR((5.670373*10^-8*(T200+273.15)^4+((Annex!$B$5+Annex!$B$6)*(T200-V200)+Annex!$B$7*(T200-INDEX(T:T,IFERROR(MATCH($B200-Annex!$B$9/60,$B:$B),2)))/(60*($B200-INDEX($B:$B,IFERROR(MATCH($B200-Annex!$B$9/60,$B:$B),2)))))/Annex!$B$8)/1000,IF(Data!$B$2="",0,"-"))</f>
        <v>8.3685628200296094</v>
      </c>
      <c r="S200" s="50">
        <f>IFERROR((5.670373*10^-8*(U200+273.15)^4+((Annex!$B$5+Annex!$B$6)*(U200-V200)+Annex!$B$7*(U200-INDEX(U:U,IFERROR(MATCH($B200-Annex!$B$9/60,$B:$B),2)))/(60*($B200-INDEX($B:$B,IFERROR(MATCH($B200-Annex!$B$9/60,$B:$B),2)))))/Annex!$B$8)/1000,IF(Data!$B$2="",0,"-"))</f>
        <v>5.1261367796558979</v>
      </c>
      <c r="T200" s="20">
        <v>237.26300000000001</v>
      </c>
      <c r="U200" s="20">
        <v>206.494</v>
      </c>
      <c r="V200" s="20">
        <v>225.78100000000001</v>
      </c>
      <c r="W200" s="20">
        <v>783.42200000000003</v>
      </c>
      <c r="X200" s="20">
        <v>799.44399999999996</v>
      </c>
      <c r="Y200" s="20">
        <v>803.596</v>
      </c>
      <c r="Z200" s="20">
        <v>797.68399999999997</v>
      </c>
      <c r="AA200" s="20">
        <v>740.35599999999999</v>
      </c>
      <c r="AB200" s="20">
        <v>702.15599999999995</v>
      </c>
      <c r="AC200" s="20">
        <v>671.93899999999996</v>
      </c>
      <c r="AD200" s="20">
        <v>936.78</v>
      </c>
      <c r="AE200" s="20">
        <v>868.41399999999999</v>
      </c>
      <c r="AF200" s="20">
        <v>563.54499999999996</v>
      </c>
      <c r="AG200" s="20">
        <v>-13.71</v>
      </c>
      <c r="AH200" s="20">
        <v>-135.637</v>
      </c>
      <c r="AI200" s="20">
        <v>219.05699999999999</v>
      </c>
    </row>
    <row r="201" spans="1:35" x14ac:dyDescent="0.3">
      <c r="A201" s="5">
        <v>200</v>
      </c>
      <c r="B201" s="19">
        <v>18.314166666241363</v>
      </c>
      <c r="C201" s="20">
        <v>423.28416900000002</v>
      </c>
      <c r="D201" s="20">
        <v>411.414334</v>
      </c>
      <c r="E201" s="20">
        <v>735.17820600000005</v>
      </c>
      <c r="F201" s="49">
        <f>IFERROR(SUM(C201:E201),IF(Data!$B$2="",0,"-"))</f>
        <v>1569.8767090000001</v>
      </c>
      <c r="G201" s="50">
        <f>IFERROR(F201-Annex!$B$10,IF(Data!$B$2="",0,"-"))</f>
        <v>263.71870900000022</v>
      </c>
      <c r="H201" s="50">
        <f>IFERROR(-14000*(G201-INDEX(G:G,IFERROR(MATCH($B201-Annex!$B$11/60,$B:$B),2)))/(60*($B201-INDEX($B:$B,IFERROR(MATCH($B201-Annex!$B$11/60,$B:$B),2)))),IF(Data!$B$2="",0,"-"))</f>
        <v>2678.6684824550784</v>
      </c>
      <c r="I201" s="50">
        <f>IFERROR(AVERAGE(INDEX(K:K,IFERROR(MATCH($B201-Annex!$B$4/60,$B:$B),2)):K201),IF(Data!$B$2="",0,"-"))</f>
        <v>15.205320492443358</v>
      </c>
      <c r="J201" s="50">
        <f>IFERROR(AVERAGE(INDEX(L:L,IFERROR(MATCH($B201-Annex!$B$4/60,$B:$B),2)):L201),IF(Data!$B$2="",0,"-"))</f>
        <v>46.604339512992667</v>
      </c>
      <c r="K201" s="50">
        <f>IFERROR((5.670373*10^-8*(M201+273.15)^4+((Annex!$B$5+Annex!$B$6)*(M201-O201)+Annex!$B$7*(M201-INDEX(M:M,IFERROR(MATCH($B201-Annex!$B$9/60,$B:$B),2)))/(60*($B201-INDEX($B:$B,IFERROR(MATCH($B201-Annex!$B$9/60,$B:$B),2)))))/Annex!$B$8)/1000,IF(Data!$B$2="",0,"-"))</f>
        <v>15.926875795731398</v>
      </c>
      <c r="L201" s="50">
        <f>IFERROR((5.670373*10^-8*(N201+273.15)^4+((Annex!$B$5+Annex!$B$6)*(N201-O201)+Annex!$B$7*(N201-INDEX(N:N,IFERROR(MATCH($B201-Annex!$B$9/60,$B:$B),2)))/(60*($B201-INDEX($B:$B,IFERROR(MATCH($B201-Annex!$B$9/60,$B:$B),2)))))/Annex!$B$8)/1000,IF(Data!$B$2="",0,"-"))</f>
        <v>49.373128322616658</v>
      </c>
      <c r="M201" s="20">
        <v>455.91800000000001</v>
      </c>
      <c r="N201" s="20">
        <v>657.10699999999997</v>
      </c>
      <c r="O201" s="20">
        <v>662.62400000000002</v>
      </c>
      <c r="P201" s="50">
        <f>IFERROR(AVERAGE(INDEX(R:R,IFERROR(MATCH($B201-Annex!$B$4/60,$B:$B),2)):R201),IF(Data!$B$2="",0,"-"))</f>
        <v>7.9882234725390742</v>
      </c>
      <c r="Q201" s="50">
        <f>IFERROR(AVERAGE(INDEX(S:S,IFERROR(MATCH($B201-Annex!$B$4/60,$B:$B),2)):S201),IF(Data!$B$2="",0,"-"))</f>
        <v>4.9492653215923275</v>
      </c>
      <c r="R201" s="50">
        <f>IFERROR((5.670373*10^-8*(T201+273.15)^4+((Annex!$B$5+Annex!$B$6)*(T201-V201)+Annex!$B$7*(T201-INDEX(T:T,IFERROR(MATCH($B201-Annex!$B$9/60,$B:$B),2)))/(60*($B201-INDEX($B:$B,IFERROR(MATCH($B201-Annex!$B$9/60,$B:$B),2)))))/Annex!$B$8)/1000,IF(Data!$B$2="",0,"-"))</f>
        <v>8.7616012686284499</v>
      </c>
      <c r="S201" s="50">
        <f>IFERROR((5.670373*10^-8*(U201+273.15)^4+((Annex!$B$5+Annex!$B$6)*(U201-V201)+Annex!$B$7*(U201-INDEX(U:U,IFERROR(MATCH($B201-Annex!$B$9/60,$B:$B),2)))/(60*($B201-INDEX($B:$B,IFERROR(MATCH($B201-Annex!$B$9/60,$B:$B),2)))))/Annex!$B$8)/1000,IF(Data!$B$2="",0,"-"))</f>
        <v>5.6696582563488427</v>
      </c>
      <c r="T201" s="20">
        <v>241.5</v>
      </c>
      <c r="U201" s="20">
        <v>210.547</v>
      </c>
      <c r="V201" s="20">
        <v>228.26300000000001</v>
      </c>
      <c r="W201" s="20">
        <v>817.62699999999995</v>
      </c>
      <c r="X201" s="20">
        <v>817.44600000000003</v>
      </c>
      <c r="Y201" s="20">
        <v>821.15099999999995</v>
      </c>
      <c r="Z201" s="20">
        <v>808.99099999999999</v>
      </c>
      <c r="AA201" s="20">
        <v>749.65300000000002</v>
      </c>
      <c r="AB201" s="20">
        <v>701.37099999999998</v>
      </c>
      <c r="AC201" s="20">
        <v>670.00400000000002</v>
      </c>
      <c r="AD201" s="20">
        <v>944.11599999999999</v>
      </c>
      <c r="AE201" s="20">
        <v>870.91</v>
      </c>
      <c r="AF201" s="20">
        <v>575.81299999999999</v>
      </c>
      <c r="AG201" s="20">
        <v>89.53</v>
      </c>
      <c r="AH201" s="20">
        <v>9.8999999999999993E+37</v>
      </c>
      <c r="AI201" s="20">
        <v>252.96299999999999</v>
      </c>
    </row>
    <row r="202" spans="1:35" x14ac:dyDescent="0.3">
      <c r="A202" s="5">
        <v>201</v>
      </c>
      <c r="B202" s="19">
        <v>18.404666661517695</v>
      </c>
      <c r="C202" s="20">
        <v>423.13116600000001</v>
      </c>
      <c r="D202" s="20">
        <v>411.16356300000001</v>
      </c>
      <c r="E202" s="20">
        <v>734.56187299999999</v>
      </c>
      <c r="F202" s="49">
        <f>IFERROR(SUM(C202:E202),IF(Data!$B$2="",0,"-"))</f>
        <v>1568.8566019999998</v>
      </c>
      <c r="G202" s="50">
        <f>IFERROR(F202-Annex!$B$10,IF(Data!$B$2="",0,"-"))</f>
        <v>262.69860199999994</v>
      </c>
      <c r="H202" s="50">
        <f>IFERROR(-14000*(G202-INDEX(G:G,IFERROR(MATCH($B202-Annex!$B$11/60,$B:$B),2)))/(60*($B202-INDEX($B:$B,IFERROR(MATCH($B202-Annex!$B$11/60,$B:$B),2)))),IF(Data!$B$2="",0,"-"))</f>
        <v>2647.6309357566188</v>
      </c>
      <c r="I202" s="50">
        <f>IFERROR(AVERAGE(INDEX(K:K,IFERROR(MATCH($B202-Annex!$B$4/60,$B:$B),2)):K202),IF(Data!$B$2="",0,"-"))</f>
        <v>15.454315930945409</v>
      </c>
      <c r="J202" s="50">
        <f>IFERROR(AVERAGE(INDEX(L:L,IFERROR(MATCH($B202-Annex!$B$4/60,$B:$B),2)):L202),IF(Data!$B$2="",0,"-"))</f>
        <v>46.779109401179667</v>
      </c>
      <c r="K202" s="50">
        <f>IFERROR((5.670373*10^-8*(M202+273.15)^4+((Annex!$B$5+Annex!$B$6)*(M202-O202)+Annex!$B$7*(M202-INDEX(M:M,IFERROR(MATCH($B202-Annex!$B$9/60,$B:$B),2)))/(60*($B202-INDEX($B:$B,IFERROR(MATCH($B202-Annex!$B$9/60,$B:$B),2)))))/Annex!$B$8)/1000,IF(Data!$B$2="",0,"-"))</f>
        <v>16.444746907659681</v>
      </c>
      <c r="L202" s="50">
        <f>IFERROR((5.670373*10^-8*(N202+273.15)^4+((Annex!$B$5+Annex!$B$6)*(N202-O202)+Annex!$B$7*(N202-INDEX(N:N,IFERROR(MATCH($B202-Annex!$B$9/60,$B:$B),2)))/(60*($B202-INDEX($B:$B,IFERROR(MATCH($B202-Annex!$B$9/60,$B:$B),2)))))/Annex!$B$8)/1000,IF(Data!$B$2="",0,"-"))</f>
        <v>50.778122333885172</v>
      </c>
      <c r="M202" s="20">
        <v>467.43400000000003</v>
      </c>
      <c r="N202" s="20">
        <v>664.85299999999995</v>
      </c>
      <c r="O202" s="20">
        <v>675.57799999999997</v>
      </c>
      <c r="P202" s="50">
        <f>IFERROR(AVERAGE(INDEX(R:R,IFERROR(MATCH($B202-Annex!$B$4/60,$B:$B),2)):R202),IF(Data!$B$2="",0,"-"))</f>
        <v>8.1176529430475153</v>
      </c>
      <c r="Q202" s="50">
        <f>IFERROR(AVERAGE(INDEX(S:S,IFERROR(MATCH($B202-Annex!$B$4/60,$B:$B),2)):S202),IF(Data!$B$2="",0,"-"))</f>
        <v>5.248764833857348</v>
      </c>
      <c r="R202" s="50">
        <f>IFERROR((5.670373*10^-8*(T202+273.15)^4+((Annex!$B$5+Annex!$B$6)*(T202-V202)+Annex!$B$7*(T202-INDEX(T:T,IFERROR(MATCH($B202-Annex!$B$9/60,$B:$B),2)))/(60*($B202-INDEX($B:$B,IFERROR(MATCH($B202-Annex!$B$9/60,$B:$B),2)))))/Annex!$B$8)/1000,IF(Data!$B$2="",0,"-"))</f>
        <v>8.3743493541594098</v>
      </c>
      <c r="S202" s="50">
        <f>IFERROR((5.670373*10^-8*(U202+273.15)^4+((Annex!$B$5+Annex!$B$6)*(U202-V202)+Annex!$B$7*(U202-INDEX(U:U,IFERROR(MATCH($B202-Annex!$B$9/60,$B:$B),2)))/(60*($B202-INDEX($B:$B,IFERROR(MATCH($B202-Annex!$B$9/60,$B:$B),2)))))/Annex!$B$8)/1000,IF(Data!$B$2="",0,"-"))</f>
        <v>6.6613915645684667</v>
      </c>
      <c r="T202" s="20">
        <v>245.51900000000001</v>
      </c>
      <c r="U202" s="20">
        <v>216.38200000000001</v>
      </c>
      <c r="V202" s="20">
        <v>239.14099999999999</v>
      </c>
      <c r="W202" s="20">
        <v>819.26300000000003</v>
      </c>
      <c r="X202" s="20">
        <v>824.16099999999994</v>
      </c>
      <c r="Y202" s="20">
        <v>822.51599999999996</v>
      </c>
      <c r="Z202" s="20">
        <v>793.58799999999997</v>
      </c>
      <c r="AA202" s="20">
        <v>737.51900000000001</v>
      </c>
      <c r="AB202" s="20">
        <v>703.23099999999999</v>
      </c>
      <c r="AC202" s="20">
        <v>686.71</v>
      </c>
      <c r="AD202" s="20">
        <v>947.70299999999997</v>
      </c>
      <c r="AE202" s="20">
        <v>876.09799999999996</v>
      </c>
      <c r="AF202" s="20">
        <v>594.41</v>
      </c>
      <c r="AG202" s="20">
        <v>1.3009999999999999</v>
      </c>
      <c r="AH202" s="20">
        <v>16.885999999999999</v>
      </c>
      <c r="AI202" s="20">
        <v>44.588999999999999</v>
      </c>
    </row>
    <row r="203" spans="1:35" x14ac:dyDescent="0.3">
      <c r="A203" s="5">
        <v>202</v>
      </c>
      <c r="B203" s="19">
        <v>18.488499994855374</v>
      </c>
      <c r="C203" s="20">
        <v>422.67801700000001</v>
      </c>
      <c r="D203" s="20">
        <v>411.15178800000001</v>
      </c>
      <c r="E203" s="20">
        <v>733.99186099999997</v>
      </c>
      <c r="F203" s="49">
        <f>IFERROR(SUM(C203:E203),IF(Data!$B$2="",0,"-"))</f>
        <v>1567.8216660000001</v>
      </c>
      <c r="G203" s="50">
        <f>IFERROR(F203-Annex!$B$10,IF(Data!$B$2="",0,"-"))</f>
        <v>261.66366600000015</v>
      </c>
      <c r="H203" s="50">
        <f>IFERROR(-14000*(G203-INDEX(G:G,IFERROR(MATCH($B203-Annex!$B$11/60,$B:$B),2)))/(60*($B203-INDEX($B:$B,IFERROR(MATCH($B203-Annex!$B$11/60,$B:$B),2)))),IF(Data!$B$2="",0,"-"))</f>
        <v>2719.3239112184074</v>
      </c>
      <c r="I203" s="50">
        <f>IFERROR(AVERAGE(INDEX(K:K,IFERROR(MATCH($B203-Annex!$B$4/60,$B:$B),2)):K203),IF(Data!$B$2="",0,"-"))</f>
        <v>15.805503822126026</v>
      </c>
      <c r="J203" s="50">
        <f>IFERROR(AVERAGE(INDEX(L:L,IFERROR(MATCH($B203-Annex!$B$4/60,$B:$B),2)):L203),IF(Data!$B$2="",0,"-"))</f>
        <v>47.60337978241752</v>
      </c>
      <c r="K203" s="50">
        <f>IFERROR((5.670373*10^-8*(M203+273.15)^4+((Annex!$B$5+Annex!$B$6)*(M203-O203)+Annex!$B$7*(M203-INDEX(M:M,IFERROR(MATCH($B203-Annex!$B$9/60,$B:$B),2)))/(60*($B203-INDEX($B:$B,IFERROR(MATCH($B203-Annex!$B$9/60,$B:$B),2)))))/Annex!$B$8)/1000,IF(Data!$B$2="",0,"-"))</f>
        <v>17.395118298939657</v>
      </c>
      <c r="L203" s="50">
        <f>IFERROR((5.670373*10^-8*(N203+273.15)^4+((Annex!$B$5+Annex!$B$6)*(N203-O203)+Annex!$B$7*(N203-INDEX(N:N,IFERROR(MATCH($B203-Annex!$B$9/60,$B:$B),2)))/(60*($B203-INDEX($B:$B,IFERROR(MATCH($B203-Annex!$B$9/60,$B:$B),2)))))/Annex!$B$8)/1000,IF(Data!$B$2="",0,"-"))</f>
        <v>51.598171423960338</v>
      </c>
      <c r="M203" s="20">
        <v>477.20400000000001</v>
      </c>
      <c r="N203" s="20">
        <v>670.90599999999995</v>
      </c>
      <c r="O203" s="20">
        <v>677.45100000000002</v>
      </c>
      <c r="P203" s="50">
        <f>IFERROR(AVERAGE(INDEX(R:R,IFERROR(MATCH($B203-Annex!$B$4/60,$B:$B),2)):R203),IF(Data!$B$2="",0,"-"))</f>
        <v>8.2432901494885993</v>
      </c>
      <c r="Q203" s="50">
        <f>IFERROR(AVERAGE(INDEX(S:S,IFERROR(MATCH($B203-Annex!$B$4/60,$B:$B),2)):S203),IF(Data!$B$2="",0,"-"))</f>
        <v>5.6998418352778106</v>
      </c>
      <c r="R203" s="50">
        <f>IFERROR((5.670373*10^-8*(T203+273.15)^4+((Annex!$B$5+Annex!$B$6)*(T203-V203)+Annex!$B$7*(T203-INDEX(T:T,IFERROR(MATCH($B203-Annex!$B$9/60,$B:$B),2)))/(60*($B203-INDEX($B:$B,IFERROR(MATCH($B203-Annex!$B$9/60,$B:$B),2)))))/Annex!$B$8)/1000,IF(Data!$B$2="",0,"-"))</f>
        <v>8.5697007967155159</v>
      </c>
      <c r="S203" s="50">
        <f>IFERROR((5.670373*10^-8*(U203+273.15)^4+((Annex!$B$5+Annex!$B$6)*(U203-V203)+Annex!$B$7*(U203-INDEX(U:U,IFERROR(MATCH($B203-Annex!$B$9/60,$B:$B),2)))/(60*($B203-INDEX($B:$B,IFERROR(MATCH($B203-Annex!$B$9/60,$B:$B),2)))))/Annex!$B$8)/1000,IF(Data!$B$2="",0,"-"))</f>
        <v>7.8249840339834869</v>
      </c>
      <c r="T203" s="20">
        <v>249.727</v>
      </c>
      <c r="U203" s="20">
        <v>222.04400000000001</v>
      </c>
      <c r="V203" s="20">
        <v>246.136</v>
      </c>
      <c r="W203" s="20">
        <v>810.02800000000002</v>
      </c>
      <c r="X203" s="20">
        <v>813.721</v>
      </c>
      <c r="Y203" s="20">
        <v>805.01900000000001</v>
      </c>
      <c r="Z203" s="20">
        <v>786.79</v>
      </c>
      <c r="AA203" s="20">
        <v>732.13499999999999</v>
      </c>
      <c r="AB203" s="20">
        <v>704.35900000000004</v>
      </c>
      <c r="AC203" s="20">
        <v>687.16600000000005</v>
      </c>
      <c r="AD203" s="20">
        <v>951.678</v>
      </c>
      <c r="AE203" s="20">
        <v>880.50800000000004</v>
      </c>
      <c r="AF203" s="20">
        <v>610.61400000000003</v>
      </c>
      <c r="AG203" s="20">
        <v>-3.5019999999999998</v>
      </c>
      <c r="AH203" s="20">
        <v>154.61600000000001</v>
      </c>
      <c r="AI203" s="20">
        <v>3.3959999999999999</v>
      </c>
    </row>
    <row r="204" spans="1:35" x14ac:dyDescent="0.3">
      <c r="A204" s="5">
        <v>203</v>
      </c>
      <c r="B204" s="19">
        <v>18.572000000858679</v>
      </c>
      <c r="C204" s="20">
        <v>422.34929699999998</v>
      </c>
      <c r="D204" s="20">
        <v>410.84715299999999</v>
      </c>
      <c r="E204" s="20">
        <v>733.511934</v>
      </c>
      <c r="F204" s="49">
        <f>IFERROR(SUM(C204:E204),IF(Data!$B$2="",0,"-"))</f>
        <v>1566.708384</v>
      </c>
      <c r="G204" s="50">
        <f>IFERROR(F204-Annex!$B$10,IF(Data!$B$2="",0,"-"))</f>
        <v>260.55038400000012</v>
      </c>
      <c r="H204" s="50">
        <f>IFERROR(-14000*(G204-INDEX(G:G,IFERROR(MATCH($B204-Annex!$B$11/60,$B:$B),2)))/(60*($B204-INDEX($B:$B,IFERROR(MATCH($B204-Annex!$B$11/60,$B:$B),2)))),IF(Data!$B$2="",0,"-"))</f>
        <v>2782.9900718383542</v>
      </c>
      <c r="I204" s="50">
        <f>IFERROR(AVERAGE(INDEX(K:K,IFERROR(MATCH($B204-Annex!$B$4/60,$B:$B),2)):K204),IF(Data!$B$2="",0,"-"))</f>
        <v>16.024058329352776</v>
      </c>
      <c r="J204" s="50">
        <f>IFERROR(AVERAGE(INDEX(L:L,IFERROR(MATCH($B204-Annex!$B$4/60,$B:$B),2)):L204),IF(Data!$B$2="",0,"-"))</f>
        <v>48.680683167085917</v>
      </c>
      <c r="K204" s="50">
        <f>IFERROR((5.670373*10^-8*(M204+273.15)^4+((Annex!$B$5+Annex!$B$6)*(M204-O204)+Annex!$B$7*(M204-INDEX(M:M,IFERROR(MATCH($B204-Annex!$B$9/60,$B:$B),2)))/(60*($B204-INDEX($B:$B,IFERROR(MATCH($B204-Annex!$B$9/60,$B:$B),2)))))/Annex!$B$8)/1000,IF(Data!$B$2="",0,"-"))</f>
        <v>16.023687771699862</v>
      </c>
      <c r="L204" s="50">
        <f>IFERROR((5.670373*10^-8*(N204+273.15)^4+((Annex!$B$5+Annex!$B$6)*(N204-O204)+Annex!$B$7*(N204-INDEX(N:N,IFERROR(MATCH($B204-Annex!$B$9/60,$B:$B),2)))/(60*($B204-INDEX($B:$B,IFERROR(MATCH($B204-Annex!$B$9/60,$B:$B),2)))))/Annex!$B$8)/1000,IF(Data!$B$2="",0,"-"))</f>
        <v>51.784536620675674</v>
      </c>
      <c r="M204" s="20">
        <v>484.10899999999998</v>
      </c>
      <c r="N204" s="20">
        <v>676.625</v>
      </c>
      <c r="O204" s="20">
        <v>685.74400000000003</v>
      </c>
      <c r="P204" s="50">
        <f>IFERROR(AVERAGE(INDEX(R:R,IFERROR(MATCH($B204-Annex!$B$4/60,$B:$B),2)):R204),IF(Data!$B$2="",0,"-"))</f>
        <v>8.4892223629595325</v>
      </c>
      <c r="Q204" s="50">
        <f>IFERROR(AVERAGE(INDEX(S:S,IFERROR(MATCH($B204-Annex!$B$4/60,$B:$B),2)):S204),IF(Data!$B$2="",0,"-"))</f>
        <v>6.2408575225044824</v>
      </c>
      <c r="R204" s="50">
        <f>IFERROR((5.670373*10^-8*(T204+273.15)^4+((Annex!$B$5+Annex!$B$6)*(T204-V204)+Annex!$B$7*(T204-INDEX(T:T,IFERROR(MATCH($B204-Annex!$B$9/60,$B:$B),2)))/(60*($B204-INDEX($B:$B,IFERROR(MATCH($B204-Annex!$B$9/60,$B:$B),2)))))/Annex!$B$8)/1000,IF(Data!$B$2="",0,"-"))</f>
        <v>9.5380583405970025</v>
      </c>
      <c r="S204" s="50">
        <f>IFERROR((5.670373*10^-8*(U204+273.15)^4+((Annex!$B$5+Annex!$B$6)*(U204-V204)+Annex!$B$7*(U204-INDEX(U:U,IFERROR(MATCH($B204-Annex!$B$9/60,$B:$B),2)))/(60*($B204-INDEX($B:$B,IFERROR(MATCH($B204-Annex!$B$9/60,$B:$B),2)))))/Annex!$B$8)/1000,IF(Data!$B$2="",0,"-"))</f>
        <v>8.5745325820275902</v>
      </c>
      <c r="T204" s="20">
        <v>253.93199999999999</v>
      </c>
      <c r="U204" s="20">
        <v>227.37299999999999</v>
      </c>
      <c r="V204" s="20">
        <v>240.37899999999999</v>
      </c>
      <c r="W204" s="20">
        <v>819.96600000000001</v>
      </c>
      <c r="X204" s="20">
        <v>822.55</v>
      </c>
      <c r="Y204" s="20">
        <v>817.41800000000001</v>
      </c>
      <c r="Z204" s="20">
        <v>805.73800000000006</v>
      </c>
      <c r="AA204" s="20">
        <v>759.66300000000001</v>
      </c>
      <c r="AB204" s="20">
        <v>713.51900000000001</v>
      </c>
      <c r="AC204" s="20">
        <v>692.15099999999995</v>
      </c>
      <c r="AD204" s="20">
        <v>954.69899999999996</v>
      </c>
      <c r="AE204" s="20">
        <v>883.99300000000005</v>
      </c>
      <c r="AF204" s="20">
        <v>616.37199999999996</v>
      </c>
      <c r="AG204" s="20">
        <v>-33.432000000000002</v>
      </c>
      <c r="AH204" s="20">
        <v>165.59299999999999</v>
      </c>
      <c r="AI204" s="20">
        <v>-108.248</v>
      </c>
    </row>
    <row r="205" spans="1:35" x14ac:dyDescent="0.3">
      <c r="A205" s="5">
        <v>204</v>
      </c>
      <c r="B205" s="19">
        <v>18.666333333821967</v>
      </c>
      <c r="C205" s="20">
        <v>422.0231</v>
      </c>
      <c r="D205" s="20">
        <v>410.12009</v>
      </c>
      <c r="E205" s="20">
        <v>732.65733899999998</v>
      </c>
      <c r="F205" s="49">
        <f>IFERROR(SUM(C205:E205),IF(Data!$B$2="",0,"-"))</f>
        <v>1564.8005290000001</v>
      </c>
      <c r="G205" s="50">
        <f>IFERROR(F205-Annex!$B$10,IF(Data!$B$2="",0,"-"))</f>
        <v>258.6425290000002</v>
      </c>
      <c r="H205" s="50">
        <f>IFERROR(-14000*(G205-INDEX(G:G,IFERROR(MATCH($B205-Annex!$B$11/60,$B:$B),2)))/(60*($B205-INDEX($B:$B,IFERROR(MATCH($B205-Annex!$B$11/60,$B:$B),2)))),IF(Data!$B$2="",0,"-"))</f>
        <v>2989.9600992228311</v>
      </c>
      <c r="I205" s="50">
        <f>IFERROR(AVERAGE(INDEX(K:K,IFERROR(MATCH($B205-Annex!$B$4/60,$B:$B),2)):K205),IF(Data!$B$2="",0,"-"))</f>
        <v>15.858718304087066</v>
      </c>
      <c r="J205" s="50">
        <f>IFERROR(AVERAGE(INDEX(L:L,IFERROR(MATCH($B205-Annex!$B$4/60,$B:$B),2)):L205),IF(Data!$B$2="",0,"-"))</f>
        <v>49.97669782702441</v>
      </c>
      <c r="K205" s="50">
        <f>IFERROR((5.670373*10^-8*(M205+273.15)^4+((Annex!$B$5+Annex!$B$6)*(M205-O205)+Annex!$B$7*(M205-INDEX(M:M,IFERROR(MATCH($B205-Annex!$B$9/60,$B:$B),2)))/(60*($B205-INDEX($B:$B,IFERROR(MATCH($B205-Annex!$B$9/60,$B:$B),2)))))/Annex!$B$8)/1000,IF(Data!$B$2="",0,"-"))</f>
        <v>13.359289513105724</v>
      </c>
      <c r="L205" s="50">
        <f>IFERROR((5.670373*10^-8*(N205+273.15)^4+((Annex!$B$5+Annex!$B$6)*(N205-O205)+Annex!$B$7*(N205-INDEX(N:N,IFERROR(MATCH($B205-Annex!$B$9/60,$B:$B),2)))/(60*($B205-INDEX($B:$B,IFERROR(MATCH($B205-Annex!$B$9/60,$B:$B),2)))))/Annex!$B$8)/1000,IF(Data!$B$2="",0,"-"))</f>
        <v>52.535449943377508</v>
      </c>
      <c r="M205" s="20">
        <v>489.24200000000002</v>
      </c>
      <c r="N205" s="20">
        <v>683.01800000000003</v>
      </c>
      <c r="O205" s="20">
        <v>697.61</v>
      </c>
      <c r="P205" s="50">
        <f>IFERROR(AVERAGE(INDEX(R:R,IFERROR(MATCH($B205-Annex!$B$4/60,$B:$B),2)):R205),IF(Data!$B$2="",0,"-"))</f>
        <v>8.8426121722743396</v>
      </c>
      <c r="Q205" s="50">
        <f>IFERROR(AVERAGE(INDEX(S:S,IFERROR(MATCH($B205-Annex!$B$4/60,$B:$B),2)):S205),IF(Data!$B$2="",0,"-"))</f>
        <v>6.8340323124990805</v>
      </c>
      <c r="R205" s="50">
        <f>IFERROR((5.670373*10^-8*(T205+273.15)^4+((Annex!$B$5+Annex!$B$6)*(T205-V205)+Annex!$B$7*(T205-INDEX(T:T,IFERROR(MATCH($B205-Annex!$B$9/60,$B:$B),2)))/(60*($B205-INDEX($B:$B,IFERROR(MATCH($B205-Annex!$B$9/60,$B:$B),2)))))/Annex!$B$8)/1000,IF(Data!$B$2="",0,"-"))</f>
        <v>10.296494274575974</v>
      </c>
      <c r="S205" s="50">
        <f>IFERROR((5.670373*10^-8*(U205+273.15)^4+((Annex!$B$5+Annex!$B$6)*(U205-V205)+Annex!$B$7*(U205-INDEX(U:U,IFERROR(MATCH($B205-Annex!$B$9/60,$B:$B),2)))/(60*($B205-INDEX($B:$B,IFERROR(MATCH($B205-Annex!$B$9/60,$B:$B),2)))))/Annex!$B$8)/1000,IF(Data!$B$2="",0,"-"))</f>
        <v>8.9894932148880287</v>
      </c>
      <c r="T205" s="20">
        <v>258.88600000000002</v>
      </c>
      <c r="U205" s="20">
        <v>233.15</v>
      </c>
      <c r="V205" s="20">
        <v>236.72399999999999</v>
      </c>
      <c r="W205" s="20">
        <v>818.58399999999995</v>
      </c>
      <c r="X205" s="20">
        <v>832.221</v>
      </c>
      <c r="Y205" s="20">
        <v>843.46500000000003</v>
      </c>
      <c r="Z205" s="20">
        <v>829.93700000000001</v>
      </c>
      <c r="AA205" s="20">
        <v>774.60799999999995</v>
      </c>
      <c r="AB205" s="20">
        <v>711.39700000000005</v>
      </c>
      <c r="AC205" s="20">
        <v>684.649</v>
      </c>
      <c r="AD205" s="20">
        <v>953.29200000000003</v>
      </c>
      <c r="AE205" s="20">
        <v>885.83900000000006</v>
      </c>
      <c r="AF205" s="20">
        <v>628.83600000000001</v>
      </c>
      <c r="AG205" s="20">
        <v>108.218</v>
      </c>
      <c r="AH205" s="20">
        <v>17.887</v>
      </c>
      <c r="AI205" s="20">
        <v>135.702</v>
      </c>
    </row>
    <row r="206" spans="1:35" x14ac:dyDescent="0.3">
      <c r="A206" s="5">
        <v>205</v>
      </c>
      <c r="B206" s="19">
        <v>18.760666666785255</v>
      </c>
      <c r="C206" s="20">
        <v>421.61451499999998</v>
      </c>
      <c r="D206" s="20">
        <v>409.91728499999999</v>
      </c>
      <c r="E206" s="20">
        <v>732.247297</v>
      </c>
      <c r="F206" s="49">
        <f>IFERROR(SUM(C206:E206),IF(Data!$B$2="",0,"-"))</f>
        <v>1563.7790970000001</v>
      </c>
      <c r="G206" s="50">
        <f>IFERROR(F206-Annex!$B$10,IF(Data!$B$2="",0,"-"))</f>
        <v>257.62109700000019</v>
      </c>
      <c r="H206" s="50">
        <f>IFERROR(-14000*(G206-INDEX(G:G,IFERROR(MATCH($B206-Annex!$B$11/60,$B:$B),2)))/(60*($B206-INDEX($B:$B,IFERROR(MATCH($B206-Annex!$B$11/60,$B:$B),2)))),IF(Data!$B$2="",0,"-"))</f>
        <v>2980.862077611831</v>
      </c>
      <c r="I206" s="50">
        <f>IFERROR(AVERAGE(INDEX(K:K,IFERROR(MATCH($B206-Annex!$B$4/60,$B:$B),2)):K206),IF(Data!$B$2="",0,"-"))</f>
        <v>15.412469990501373</v>
      </c>
      <c r="J206" s="50">
        <f>IFERROR(AVERAGE(INDEX(L:L,IFERROR(MATCH($B206-Annex!$B$4/60,$B:$B),2)):L206),IF(Data!$B$2="",0,"-"))</f>
        <v>51.222593197450855</v>
      </c>
      <c r="K206" s="50">
        <f>IFERROR((5.670373*10^-8*(M206+273.15)^4+((Annex!$B$5+Annex!$B$6)*(M206-O206)+Annex!$B$7*(M206-INDEX(M:M,IFERROR(MATCH($B206-Annex!$B$9/60,$B:$B),2)))/(60*($B206-INDEX($B:$B,IFERROR(MATCH($B206-Annex!$B$9/60,$B:$B),2)))))/Annex!$B$8)/1000,IF(Data!$B$2="",0,"-"))</f>
        <v>12.584165891966588</v>
      </c>
      <c r="L206" s="50">
        <f>IFERROR((5.670373*10^-8*(N206+273.15)^4+((Annex!$B$5+Annex!$B$6)*(N206-O206)+Annex!$B$7*(N206-INDEX(N:N,IFERROR(MATCH($B206-Annex!$B$9/60,$B:$B),2)))/(60*($B206-INDEX($B:$B,IFERROR(MATCH($B206-Annex!$B$9/60,$B:$B),2)))))/Annex!$B$8)/1000,IF(Data!$B$2="",0,"-"))</f>
        <v>54.317750785461776</v>
      </c>
      <c r="M206" s="20">
        <v>494.50099999999998</v>
      </c>
      <c r="N206" s="20">
        <v>690.34299999999996</v>
      </c>
      <c r="O206" s="20">
        <v>706.52599999999995</v>
      </c>
      <c r="P206" s="50">
        <f>IFERROR(AVERAGE(INDEX(R:R,IFERROR(MATCH($B206-Annex!$B$4/60,$B:$B),2)):R206),IF(Data!$B$2="",0,"-"))</f>
        <v>9.2044020858052615</v>
      </c>
      <c r="Q206" s="50">
        <f>IFERROR(AVERAGE(INDEX(S:S,IFERROR(MATCH($B206-Annex!$B$4/60,$B:$B),2)):S206),IF(Data!$B$2="",0,"-"))</f>
        <v>7.4016817316041612</v>
      </c>
      <c r="R206" s="50">
        <f>IFERROR((5.670373*10^-8*(T206+273.15)^4+((Annex!$B$5+Annex!$B$6)*(T206-V206)+Annex!$B$7*(T206-INDEX(T:T,IFERROR(MATCH($B206-Annex!$B$9/60,$B:$B),2)))/(60*($B206-INDEX($B:$B,IFERROR(MATCH($B206-Annex!$B$9/60,$B:$B),2)))))/Annex!$B$8)/1000,IF(Data!$B$2="",0,"-"))</f>
        <v>10.522047745930871</v>
      </c>
      <c r="S206" s="50">
        <f>IFERROR((5.670373*10^-8*(U206+273.15)^4+((Annex!$B$5+Annex!$B$6)*(U206-V206)+Annex!$B$7*(U206-INDEX(U:U,IFERROR(MATCH($B206-Annex!$B$9/60,$B:$B),2)))/(60*($B206-INDEX($B:$B,IFERROR(MATCH($B206-Annex!$B$9/60,$B:$B),2)))))/Annex!$B$8)/1000,IF(Data!$B$2="",0,"-"))</f>
        <v>8.9655756897568111</v>
      </c>
      <c r="T206" s="20">
        <v>263.40600000000001</v>
      </c>
      <c r="U206" s="20">
        <v>238.303</v>
      </c>
      <c r="V206" s="20">
        <v>238.011</v>
      </c>
      <c r="W206" s="20">
        <v>819.245</v>
      </c>
      <c r="X206" s="20">
        <v>838.46600000000001</v>
      </c>
      <c r="Y206" s="20">
        <v>840.49599999999998</v>
      </c>
      <c r="Z206" s="20">
        <v>818.05200000000002</v>
      </c>
      <c r="AA206" s="20">
        <v>754.53599999999994</v>
      </c>
      <c r="AB206" s="20">
        <v>705.61</v>
      </c>
      <c r="AC206" s="20">
        <v>683.221</v>
      </c>
      <c r="AD206" s="20">
        <v>948.17</v>
      </c>
      <c r="AE206" s="20">
        <v>885.51900000000001</v>
      </c>
      <c r="AF206" s="20">
        <v>643.63699999999994</v>
      </c>
      <c r="AG206" s="20">
        <v>91.387</v>
      </c>
      <c r="AH206" s="20">
        <v>-23.574000000000002</v>
      </c>
      <c r="AI206" s="20">
        <v>266.61700000000002</v>
      </c>
    </row>
    <row r="207" spans="1:35" x14ac:dyDescent="0.3">
      <c r="A207" s="5">
        <v>206</v>
      </c>
      <c r="B207" s="19">
        <v>18.855500001227483</v>
      </c>
      <c r="C207" s="20">
        <v>421.23702900000001</v>
      </c>
      <c r="D207" s="20">
        <v>409.39723500000002</v>
      </c>
      <c r="E207" s="20">
        <v>731.48867700000005</v>
      </c>
      <c r="F207" s="49">
        <f>IFERROR(SUM(C207:E207),IF(Data!$B$2="",0,"-"))</f>
        <v>1562.1229410000001</v>
      </c>
      <c r="G207" s="50">
        <f>IFERROR(F207-Annex!$B$10,IF(Data!$B$2="",0,"-"))</f>
        <v>255.96494100000018</v>
      </c>
      <c r="H207" s="50">
        <f>IFERROR(-14000*(G207-INDEX(G:G,IFERROR(MATCH($B207-Annex!$B$11/60,$B:$B),2)))/(60*($B207-INDEX($B:$B,IFERROR(MATCH($B207-Annex!$B$11/60,$B:$B),2)))),IF(Data!$B$2="",0,"-"))</f>
        <v>3143.3211875290604</v>
      </c>
      <c r="I207" s="50">
        <f>IFERROR(AVERAGE(INDEX(K:K,IFERROR(MATCH($B207-Annex!$B$4/60,$B:$B),2)):K207),IF(Data!$B$2="",0,"-"))</f>
        <v>15.267593243581794</v>
      </c>
      <c r="J207" s="50">
        <f>IFERROR(AVERAGE(INDEX(L:L,IFERROR(MATCH($B207-Annex!$B$4/60,$B:$B),2)):L207),IF(Data!$B$2="",0,"-"))</f>
        <v>52.442529160469192</v>
      </c>
      <c r="K207" s="50">
        <f>IFERROR((5.670373*10^-8*(M207+273.15)^4+((Annex!$B$5+Annex!$B$6)*(M207-O207)+Annex!$B$7*(M207-INDEX(M:M,IFERROR(MATCH($B207-Annex!$B$9/60,$B:$B),2)))/(60*($B207-INDEX($B:$B,IFERROR(MATCH($B207-Annex!$B$9/60,$B:$B),2)))))/Annex!$B$8)/1000,IF(Data!$B$2="",0,"-"))</f>
        <v>15.139268525969634</v>
      </c>
      <c r="L207" s="50">
        <f>IFERROR((5.670373*10^-8*(N207+273.15)^4+((Annex!$B$5+Annex!$B$6)*(N207-O207)+Annex!$B$7*(N207-INDEX(N:N,IFERROR(MATCH($B207-Annex!$B$9/60,$B:$B),2)))/(60*($B207-INDEX($B:$B,IFERROR(MATCH($B207-Annex!$B$9/60,$B:$B),2)))))/Annex!$B$8)/1000,IF(Data!$B$2="",0,"-"))</f>
        <v>56.710544693307199</v>
      </c>
      <c r="M207" s="20">
        <v>503.26600000000002</v>
      </c>
      <c r="N207" s="20">
        <v>698.471</v>
      </c>
      <c r="O207" s="20">
        <v>715.77099999999996</v>
      </c>
      <c r="P207" s="50">
        <f>IFERROR(AVERAGE(INDEX(R:R,IFERROR(MATCH($B207-Annex!$B$4/60,$B:$B),2)):R207),IF(Data!$B$2="",0,"-"))</f>
        <v>9.4886466646284671</v>
      </c>
      <c r="Q207" s="50">
        <f>IFERROR(AVERAGE(INDEX(S:S,IFERROR(MATCH($B207-Annex!$B$4/60,$B:$B),2)):S207),IF(Data!$B$2="",0,"-"))</f>
        <v>7.8683988974368289</v>
      </c>
      <c r="R207" s="50">
        <f>IFERROR((5.670373*10^-8*(T207+273.15)^4+((Annex!$B$5+Annex!$B$6)*(T207-V207)+Annex!$B$7*(T207-INDEX(T:T,IFERROR(MATCH($B207-Annex!$B$9/60,$B:$B),2)))/(60*($B207-INDEX($B:$B,IFERROR(MATCH($B207-Annex!$B$9/60,$B:$B),2)))))/Annex!$B$8)/1000,IF(Data!$B$2="",0,"-"))</f>
        <v>10.358274871792055</v>
      </c>
      <c r="S207" s="50">
        <f>IFERROR((5.670373*10^-8*(U207+273.15)^4+((Annex!$B$5+Annex!$B$6)*(U207-V207)+Annex!$B$7*(U207-INDEX(U:U,IFERROR(MATCH($B207-Annex!$B$9/60,$B:$B),2)))/(60*($B207-INDEX($B:$B,IFERROR(MATCH($B207-Annex!$B$9/60,$B:$B),2)))))/Annex!$B$8)/1000,IF(Data!$B$2="",0,"-"))</f>
        <v>8.3931569404845767</v>
      </c>
      <c r="T207" s="20">
        <v>268.00799999999998</v>
      </c>
      <c r="U207" s="20">
        <v>242.89699999999999</v>
      </c>
      <c r="V207" s="20">
        <v>245.327</v>
      </c>
      <c r="W207" s="20">
        <v>788.85699999999997</v>
      </c>
      <c r="X207" s="20">
        <v>780.38499999999999</v>
      </c>
      <c r="Y207" s="20">
        <v>800.99699999999996</v>
      </c>
      <c r="Z207" s="20">
        <v>808.25199999999995</v>
      </c>
      <c r="AA207" s="20">
        <v>777.62699999999995</v>
      </c>
      <c r="AB207" s="20">
        <v>727.14800000000002</v>
      </c>
      <c r="AC207" s="20">
        <v>698.94600000000003</v>
      </c>
      <c r="AD207" s="20">
        <v>950.80899999999997</v>
      </c>
      <c r="AE207" s="20">
        <v>892.15300000000002</v>
      </c>
      <c r="AF207" s="20">
        <v>661.54200000000003</v>
      </c>
      <c r="AG207" s="20">
        <v>257.28100000000001</v>
      </c>
      <c r="AH207" s="20">
        <v>-118.90600000000001</v>
      </c>
      <c r="AI207" s="20">
        <v>280.04599999999999</v>
      </c>
    </row>
    <row r="208" spans="1:35" x14ac:dyDescent="0.3">
      <c r="A208" s="5">
        <v>207</v>
      </c>
      <c r="B208" s="19">
        <v>18.950333325192332</v>
      </c>
      <c r="C208" s="20">
        <v>420.75866400000001</v>
      </c>
      <c r="D208" s="20">
        <v>409.23145599999998</v>
      </c>
      <c r="E208" s="20">
        <v>730.68459299999995</v>
      </c>
      <c r="F208" s="49">
        <f>IFERROR(SUM(C208:E208),IF(Data!$B$2="",0,"-"))</f>
        <v>1560.6747129999999</v>
      </c>
      <c r="G208" s="50">
        <f>IFERROR(F208-Annex!$B$10,IF(Data!$B$2="",0,"-"))</f>
        <v>254.51671299999998</v>
      </c>
      <c r="H208" s="50">
        <f>IFERROR(-14000*(G208-INDEX(G:G,IFERROR(MATCH($B208-Annex!$B$11/60,$B:$B),2)))/(60*($B208-INDEX($B:$B,IFERROR(MATCH($B208-Annex!$B$11/60,$B:$B),2)))),IF(Data!$B$2="",0,"-"))</f>
        <v>3211.4977564733431</v>
      </c>
      <c r="I208" s="50">
        <f>IFERROR(AVERAGE(INDEX(K:K,IFERROR(MATCH($B208-Annex!$B$4/60,$B:$B),2)):K208),IF(Data!$B$2="",0,"-"))</f>
        <v>21.882789683395462</v>
      </c>
      <c r="J208" s="50">
        <f>IFERROR(AVERAGE(INDEX(L:L,IFERROR(MATCH($B208-Annex!$B$4/60,$B:$B),2)):L208),IF(Data!$B$2="",0,"-"))</f>
        <v>53.829413286316537</v>
      </c>
      <c r="K208" s="50">
        <f>IFERROR((5.670373*10^-8*(M208+273.15)^4+((Annex!$B$5+Annex!$B$6)*(M208-O208)+Annex!$B$7*(M208-INDEX(M:M,IFERROR(MATCH($B208-Annex!$B$9/60,$B:$B),2)))/(60*($B208-INDEX($B:$B,IFERROR(MATCH($B208-Annex!$B$9/60,$B:$B),2)))))/Annex!$B$8)/1000,IF(Data!$B$2="",0,"-"))</f>
        <v>62.233250874427092</v>
      </c>
      <c r="L208" s="50">
        <f>IFERROR((5.670373*10^-8*(N208+273.15)^4+((Annex!$B$5+Annex!$B$6)*(N208-O208)+Annex!$B$7*(N208-INDEX(N:N,IFERROR(MATCH($B208-Annex!$B$9/60,$B:$B),2)))/(60*($B208-INDEX($B:$B,IFERROR(MATCH($B208-Annex!$B$9/60,$B:$B),2)))))/Annex!$B$8)/1000,IF(Data!$B$2="",0,"-"))</f>
        <v>59.081317203548117</v>
      </c>
      <c r="M208" s="20">
        <v>581.21</v>
      </c>
      <c r="N208" s="20">
        <v>706.95600000000002</v>
      </c>
      <c r="O208" s="20">
        <v>723.08399999999995</v>
      </c>
      <c r="P208" s="50">
        <f>IFERROR(AVERAGE(INDEX(R:R,IFERROR(MATCH($B208-Annex!$B$4/60,$B:$B),2)):R208),IF(Data!$B$2="",0,"-"))</f>
        <v>9.7813254690862248</v>
      </c>
      <c r="Q208" s="50">
        <f>IFERROR(AVERAGE(INDEX(S:S,IFERROR(MATCH($B208-Annex!$B$4/60,$B:$B),2)):S208),IF(Data!$B$2="",0,"-"))</f>
        <v>8.219802324506114</v>
      </c>
      <c r="R208" s="50">
        <f>IFERROR((5.670373*10^-8*(T208+273.15)^4+((Annex!$B$5+Annex!$B$6)*(T208-V208)+Annex!$B$7*(T208-INDEX(T:T,IFERROR(MATCH($B208-Annex!$B$9/60,$B:$B),2)))/(60*($B208-INDEX($B:$B,IFERROR(MATCH($B208-Annex!$B$9/60,$B:$B),2)))))/Annex!$B$8)/1000,IF(Data!$B$2="",0,"-"))</f>
        <v>10.810352899832752</v>
      </c>
      <c r="S208" s="50">
        <f>IFERROR((5.670373*10^-8*(U208+273.15)^4+((Annex!$B$5+Annex!$B$6)*(U208-V208)+Annex!$B$7*(U208-INDEX(U:U,IFERROR(MATCH($B208-Annex!$B$9/60,$B:$B),2)))/(60*($B208-INDEX($B:$B,IFERROR(MATCH($B208-Annex!$B$9/60,$B:$B),2)))))/Annex!$B$8)/1000,IF(Data!$B$2="",0,"-"))</f>
        <v>8.1294822458338363</v>
      </c>
      <c r="T208" s="20">
        <v>272.97800000000001</v>
      </c>
      <c r="U208" s="20">
        <v>247.14099999999999</v>
      </c>
      <c r="V208" s="20">
        <v>248.97300000000001</v>
      </c>
      <c r="W208" s="20">
        <v>795.91300000000001</v>
      </c>
      <c r="X208" s="20">
        <v>777.96699999999998</v>
      </c>
      <c r="Y208" s="20">
        <v>785.50800000000004</v>
      </c>
      <c r="Z208" s="20">
        <v>780.88699999999994</v>
      </c>
      <c r="AA208" s="20">
        <v>744.34199999999998</v>
      </c>
      <c r="AB208" s="20">
        <v>708.31299999999999</v>
      </c>
      <c r="AC208" s="20">
        <v>711.74900000000002</v>
      </c>
      <c r="AD208" s="20">
        <v>957.04300000000001</v>
      </c>
      <c r="AE208" s="20">
        <v>894.34</v>
      </c>
      <c r="AF208" s="20">
        <v>669.88199999999995</v>
      </c>
      <c r="AG208" s="20">
        <v>255.08</v>
      </c>
      <c r="AH208" s="20">
        <v>107.789</v>
      </c>
      <c r="AI208" s="20">
        <v>81</v>
      </c>
    </row>
    <row r="209" spans="1:35" x14ac:dyDescent="0.3">
      <c r="A209" s="5">
        <v>208</v>
      </c>
      <c r="B209" s="19">
        <v>19.049833326134831</v>
      </c>
      <c r="C209" s="20">
        <v>420.32065799999998</v>
      </c>
      <c r="D209" s="20">
        <v>409.26006899999999</v>
      </c>
      <c r="E209" s="20">
        <v>730.41768200000001</v>
      </c>
      <c r="F209" s="49">
        <f>IFERROR(SUM(C209:E209),IF(Data!$B$2="",0,"-"))</f>
        <v>1559.998409</v>
      </c>
      <c r="G209" s="50">
        <f>IFERROR(F209-Annex!$B$10,IF(Data!$B$2="",0,"-"))</f>
        <v>253.84040900000014</v>
      </c>
      <c r="H209" s="50">
        <f>IFERROR(-14000*(G209-INDEX(G:G,IFERROR(MATCH($B209-Annex!$B$11/60,$B:$B),2)))/(60*($B209-INDEX($B:$B,IFERROR(MATCH($B209-Annex!$B$11/60,$B:$B),2)))),IF(Data!$B$2="",0,"-"))</f>
        <v>3091.7872724969943</v>
      </c>
      <c r="I209" s="50">
        <f>IFERROR(AVERAGE(INDEX(K:K,IFERROR(MATCH($B209-Annex!$B$4/60,$B:$B),2)):K209),IF(Data!$B$2="",0,"-"))</f>
        <v>30.115383312791646</v>
      </c>
      <c r="J209" s="50">
        <f>IFERROR(AVERAGE(INDEX(L:L,IFERROR(MATCH($B209-Annex!$B$4/60,$B:$B),2)):L209),IF(Data!$B$2="",0,"-"))</f>
        <v>55.384984483108624</v>
      </c>
      <c r="K209" s="50">
        <f>IFERROR((5.670373*10^-8*(M209+273.15)^4+((Annex!$B$5+Annex!$B$6)*(M209-O209)+Annex!$B$7*(M209-INDEX(M:M,IFERROR(MATCH($B209-Annex!$B$9/60,$B:$B),2)))/(60*($B209-INDEX($B:$B,IFERROR(MATCH($B209-Annex!$B$9/60,$B:$B),2)))))/Annex!$B$8)/1000,IF(Data!$B$2="",0,"-"))</f>
        <v>74.072902313432991</v>
      </c>
      <c r="L209" s="50">
        <f>IFERROR((5.670373*10^-8*(N209+273.15)^4+((Annex!$B$5+Annex!$B$6)*(N209-O209)+Annex!$B$7*(N209-INDEX(N:N,IFERROR(MATCH($B209-Annex!$B$9/60,$B:$B),2)))/(60*($B209-INDEX($B:$B,IFERROR(MATCH($B209-Annex!$B$9/60,$B:$B),2)))))/Annex!$B$8)/1000,IF(Data!$B$2="",0,"-"))</f>
        <v>61.667120711429803</v>
      </c>
      <c r="M209" s="20">
        <v>607.26499999999999</v>
      </c>
      <c r="N209" s="20">
        <v>716.27300000000002</v>
      </c>
      <c r="O209" s="20">
        <v>728.55499999999995</v>
      </c>
      <c r="P209" s="50">
        <f>IFERROR(AVERAGE(INDEX(R:R,IFERROR(MATCH($B209-Annex!$B$4/60,$B:$B),2)):R209),IF(Data!$B$2="",0,"-"))</f>
        <v>10.210940510732186</v>
      </c>
      <c r="Q209" s="50">
        <f>IFERROR(AVERAGE(INDEX(S:S,IFERROR(MATCH($B209-Annex!$B$4/60,$B:$B),2)):S209),IF(Data!$B$2="",0,"-"))</f>
        <v>8.433755386974676</v>
      </c>
      <c r="R209" s="50">
        <f>IFERROR((5.670373*10^-8*(T209+273.15)^4+((Annex!$B$5+Annex!$B$6)*(T209-V209)+Annex!$B$7*(T209-INDEX(T:T,IFERROR(MATCH($B209-Annex!$B$9/60,$B:$B),2)))/(60*($B209-INDEX($B:$B,IFERROR(MATCH($B209-Annex!$B$9/60,$B:$B),2)))))/Annex!$B$8)/1000,IF(Data!$B$2="",0,"-"))</f>
        <v>11.381654645681134</v>
      </c>
      <c r="S209" s="50">
        <f>IFERROR((5.670373*10^-8*(U209+273.15)^4+((Annex!$B$5+Annex!$B$6)*(U209-V209)+Annex!$B$7*(U209-INDEX(U:U,IFERROR(MATCH($B209-Annex!$B$9/60,$B:$B),2)))/(60*($B209-INDEX($B:$B,IFERROR(MATCH($B209-Annex!$B$9/60,$B:$B),2)))))/Annex!$B$8)/1000,IF(Data!$B$2="",0,"-"))</f>
        <v>8.1590630018484003</v>
      </c>
      <c r="T209" s="20">
        <v>278.33300000000003</v>
      </c>
      <c r="U209" s="20">
        <v>251.52</v>
      </c>
      <c r="V209" s="20">
        <v>251.88300000000001</v>
      </c>
      <c r="W209" s="20">
        <v>802.35199999999998</v>
      </c>
      <c r="X209" s="20">
        <v>784.85299999999995</v>
      </c>
      <c r="Y209" s="20">
        <v>784.20799999999997</v>
      </c>
      <c r="Z209" s="20">
        <v>780.01700000000005</v>
      </c>
      <c r="AA209" s="20">
        <v>750.83299999999997</v>
      </c>
      <c r="AB209" s="20">
        <v>706.89400000000001</v>
      </c>
      <c r="AC209" s="20">
        <v>707.98599999999999</v>
      </c>
      <c r="AD209" s="20">
        <v>950.14599999999996</v>
      </c>
      <c r="AE209" s="20">
        <v>890.10500000000002</v>
      </c>
      <c r="AF209" s="20">
        <v>675.4</v>
      </c>
      <c r="AG209" s="20">
        <v>485.35500000000002</v>
      </c>
      <c r="AH209" s="20">
        <v>18.742000000000001</v>
      </c>
      <c r="AI209" s="20">
        <v>142.74600000000001</v>
      </c>
    </row>
    <row r="210" spans="1:35" x14ac:dyDescent="0.3">
      <c r="A210" s="5">
        <v>209</v>
      </c>
      <c r="B210" s="19">
        <v>19.144499996909872</v>
      </c>
      <c r="C210" s="20">
        <v>419.81454100000002</v>
      </c>
      <c r="D210" s="20">
        <v>408.44633299999998</v>
      </c>
      <c r="E210" s="20">
        <v>729.34922500000005</v>
      </c>
      <c r="F210" s="49">
        <f>IFERROR(SUM(C210:E210),IF(Data!$B$2="",0,"-"))</f>
        <v>1557.610099</v>
      </c>
      <c r="G210" s="50">
        <f>IFERROR(F210-Annex!$B$10,IF(Data!$B$2="",0,"-"))</f>
        <v>251.45209900000009</v>
      </c>
      <c r="H210" s="50">
        <f>IFERROR(-14000*(G210-INDEX(G:G,IFERROR(MATCH($B210-Annex!$B$11/60,$B:$B),2)))/(60*($B210-INDEX($B:$B,IFERROR(MATCH($B210-Annex!$B$11/60,$B:$B),2)))),IF(Data!$B$2="",0,"-"))</f>
        <v>3386.7422095501202</v>
      </c>
      <c r="I210" s="50">
        <f>IFERROR(AVERAGE(INDEX(K:K,IFERROR(MATCH($B210-Annex!$B$4/60,$B:$B),2)):K210),IF(Data!$B$2="",0,"-"))</f>
        <v>35.360979515874206</v>
      </c>
      <c r="J210" s="50">
        <f>IFERROR(AVERAGE(INDEX(L:L,IFERROR(MATCH($B210-Annex!$B$4/60,$B:$B),2)):L210),IF(Data!$B$2="",0,"-"))</f>
        <v>57.18101466613782</v>
      </c>
      <c r="K210" s="50">
        <f>IFERROR((5.670373*10^-8*(M210+273.15)^4+((Annex!$B$5+Annex!$B$6)*(M210-O210)+Annex!$B$7*(M210-INDEX(M:M,IFERROR(MATCH($B210-Annex!$B$9/60,$B:$B),2)))/(60*($B210-INDEX($B:$B,IFERROR(MATCH($B210-Annex!$B$9/60,$B:$B),2)))))/Annex!$B$8)/1000,IF(Data!$B$2="",0,"-"))</f>
        <v>54.114291720517578</v>
      </c>
      <c r="L210" s="50">
        <f>IFERROR((5.670373*10^-8*(N210+273.15)^4+((Annex!$B$5+Annex!$B$6)*(N210-O210)+Annex!$B$7*(N210-INDEX(N:N,IFERROR(MATCH($B210-Annex!$B$9/60,$B:$B),2)))/(60*($B210-INDEX($B:$B,IFERROR(MATCH($B210-Annex!$B$9/60,$B:$B),2)))))/Annex!$B$8)/1000,IF(Data!$B$2="",0,"-"))</f>
        <v>64.170382705164684</v>
      </c>
      <c r="M210" s="20">
        <v>630.6</v>
      </c>
      <c r="N210" s="20">
        <v>725.56500000000005</v>
      </c>
      <c r="O210" s="20">
        <v>736.73800000000006</v>
      </c>
      <c r="P210" s="50">
        <f>IFERROR(AVERAGE(INDEX(R:R,IFERROR(MATCH($B210-Annex!$B$4/60,$B:$B),2)):R210),IF(Data!$B$2="",0,"-"))</f>
        <v>10.629478152624724</v>
      </c>
      <c r="Q210" s="50">
        <f>IFERROR(AVERAGE(INDEX(S:S,IFERROR(MATCH($B210-Annex!$B$4/60,$B:$B),2)):S210),IF(Data!$B$2="",0,"-"))</f>
        <v>8.4413335080114287</v>
      </c>
      <c r="R210" s="50">
        <f>IFERROR((5.670373*10^-8*(T210+273.15)^4+((Annex!$B$5+Annex!$B$6)*(T210-V210)+Annex!$B$7*(T210-INDEX(T:T,IFERROR(MATCH($B210-Annex!$B$9/60,$B:$B),2)))/(60*($B210-INDEX($B:$B,IFERROR(MATCH($B210-Annex!$B$9/60,$B:$B),2)))))/Annex!$B$8)/1000,IF(Data!$B$2="",0,"-"))</f>
        <v>11.499464289963287</v>
      </c>
      <c r="S210" s="50">
        <f>IFERROR((5.670373*10^-8*(U210+273.15)^4+((Annex!$B$5+Annex!$B$6)*(U210-V210)+Annex!$B$7*(U210-INDEX(U:U,IFERROR(MATCH($B210-Annex!$B$9/60,$B:$B),2)))/(60*($B210-INDEX($B:$B,IFERROR(MATCH($B210-Annex!$B$9/60,$B:$B),2)))))/Annex!$B$8)/1000,IF(Data!$B$2="",0,"-"))</f>
        <v>7.8780308812407593</v>
      </c>
      <c r="T210" s="20">
        <v>283.49900000000002</v>
      </c>
      <c r="U210" s="20">
        <v>255.39500000000001</v>
      </c>
      <c r="V210" s="20">
        <v>260.13900000000001</v>
      </c>
      <c r="W210" s="20">
        <v>822.803</v>
      </c>
      <c r="X210" s="20">
        <v>802.65700000000004</v>
      </c>
      <c r="Y210" s="20">
        <v>809.10699999999997</v>
      </c>
      <c r="Z210" s="20">
        <v>806.74699999999996</v>
      </c>
      <c r="AA210" s="20">
        <v>757.59699999999998</v>
      </c>
      <c r="AB210" s="20">
        <v>705.90700000000004</v>
      </c>
      <c r="AC210" s="20">
        <v>703.22900000000004</v>
      </c>
      <c r="AD210" s="20">
        <v>948.59699999999998</v>
      </c>
      <c r="AE210" s="20">
        <v>888.63699999999994</v>
      </c>
      <c r="AF210" s="20">
        <v>688.76</v>
      </c>
      <c r="AG210" s="20">
        <v>640.13199999999995</v>
      </c>
      <c r="AH210" s="20">
        <v>3.895</v>
      </c>
      <c r="AI210" s="20">
        <v>149.00399999999999</v>
      </c>
    </row>
    <row r="211" spans="1:35" x14ac:dyDescent="0.3">
      <c r="A211" s="5">
        <v>210</v>
      </c>
      <c r="B211" s="19">
        <v>19.2393333313521</v>
      </c>
      <c r="C211" s="20">
        <v>419.37904900000001</v>
      </c>
      <c r="D211" s="20">
        <v>408.04662100000002</v>
      </c>
      <c r="E211" s="20">
        <v>728.50641199999995</v>
      </c>
      <c r="F211" s="49">
        <f>IFERROR(SUM(C211:E211),IF(Data!$B$2="",0,"-"))</f>
        <v>1555.932082</v>
      </c>
      <c r="G211" s="50">
        <f>IFERROR(F211-Annex!$B$10,IF(Data!$B$2="",0,"-"))</f>
        <v>249.77408200000013</v>
      </c>
      <c r="H211" s="50">
        <f>IFERROR(-14000*(G211-INDEX(G:G,IFERROR(MATCH($B211-Annex!$B$11/60,$B:$B),2)))/(60*($B211-INDEX($B:$B,IFERROR(MATCH($B211-Annex!$B$11/60,$B:$B),2)))),IF(Data!$B$2="",0,"-"))</f>
        <v>3491.5347576047943</v>
      </c>
      <c r="I211" s="50">
        <f>IFERROR(AVERAGE(INDEX(K:K,IFERROR(MATCH($B211-Annex!$B$4/60,$B:$B),2)):K211),IF(Data!$B$2="",0,"-"))</f>
        <v>40.278635114356284</v>
      </c>
      <c r="J211" s="50">
        <f>IFERROR(AVERAGE(INDEX(L:L,IFERROR(MATCH($B211-Annex!$B$4/60,$B:$B),2)):L211),IF(Data!$B$2="",0,"-"))</f>
        <v>59.346856915517897</v>
      </c>
      <c r="K211" s="50">
        <f>IFERROR((5.670373*10^-8*(M211+273.15)^4+((Annex!$B$5+Annex!$B$6)*(M211-O211)+Annex!$B$7*(M211-INDEX(M:M,IFERROR(MATCH($B211-Annex!$B$9/60,$B:$B),2)))/(60*($B211-INDEX($B:$B,IFERROR(MATCH($B211-Annex!$B$9/60,$B:$B),2)))))/Annex!$B$8)/1000,IF(Data!$B$2="",0,"-"))</f>
        <v>50.447276961074387</v>
      </c>
      <c r="L211" s="50">
        <f>IFERROR((5.670373*10^-8*(N211+273.15)^4+((Annex!$B$5+Annex!$B$6)*(N211-O211)+Annex!$B$7*(N211-INDEX(N:N,IFERROR(MATCH($B211-Annex!$B$9/60,$B:$B),2)))/(60*($B211-INDEX($B:$B,IFERROR(MATCH($B211-Annex!$B$9/60,$B:$B),2)))))/Annex!$B$8)/1000,IF(Data!$B$2="",0,"-"))</f>
        <v>66.945432366336206</v>
      </c>
      <c r="M211" s="20">
        <v>642.72900000000004</v>
      </c>
      <c r="N211" s="20">
        <v>735.48</v>
      </c>
      <c r="O211" s="20">
        <v>746.322</v>
      </c>
      <c r="P211" s="50">
        <f>IFERROR(AVERAGE(INDEX(R:R,IFERROR(MATCH($B211-Annex!$B$4/60,$B:$B),2)):R211),IF(Data!$B$2="",0,"-"))</f>
        <v>11.053012284889556</v>
      </c>
      <c r="Q211" s="50">
        <f>IFERROR(AVERAGE(INDEX(S:S,IFERROR(MATCH($B211-Annex!$B$4/60,$B:$B),2)):S211),IF(Data!$B$2="",0,"-"))</f>
        <v>8.3822827408351319</v>
      </c>
      <c r="R211" s="50">
        <f>IFERROR((5.670373*10^-8*(T211+273.15)^4+((Annex!$B$5+Annex!$B$6)*(T211-V211)+Annex!$B$7*(T211-INDEX(T:T,IFERROR(MATCH($B211-Annex!$B$9/60,$B:$B),2)))/(60*($B211-INDEX($B:$B,IFERROR(MATCH($B211-Annex!$B$9/60,$B:$B),2)))))/Annex!$B$8)/1000,IF(Data!$B$2="",0,"-"))</f>
        <v>12.502797266450818</v>
      </c>
      <c r="S211" s="50">
        <f>IFERROR((5.670373*10^-8*(U211+273.15)^4+((Annex!$B$5+Annex!$B$6)*(U211-V211)+Annex!$B$7*(U211-INDEX(U:U,IFERROR(MATCH($B211-Annex!$B$9/60,$B:$B),2)))/(60*($B211-INDEX($B:$B,IFERROR(MATCH($B211-Annex!$B$9/60,$B:$B),2)))))/Annex!$B$8)/1000,IF(Data!$B$2="",0,"-"))</f>
        <v>8.161177211793504</v>
      </c>
      <c r="T211" s="20">
        <v>288.96199999999999</v>
      </c>
      <c r="U211" s="20">
        <v>258.83999999999997</v>
      </c>
      <c r="V211" s="20">
        <v>254.583</v>
      </c>
      <c r="W211" s="20">
        <v>799.78300000000002</v>
      </c>
      <c r="X211" s="20">
        <v>790.33500000000004</v>
      </c>
      <c r="Y211" s="20">
        <v>804.404</v>
      </c>
      <c r="Z211" s="20">
        <v>794.87900000000002</v>
      </c>
      <c r="AA211" s="20">
        <v>729.15700000000004</v>
      </c>
      <c r="AB211" s="20">
        <v>694.77</v>
      </c>
      <c r="AC211" s="20">
        <v>691.85299999999995</v>
      </c>
      <c r="AD211" s="20">
        <v>950.89200000000005</v>
      </c>
      <c r="AE211" s="20">
        <v>888.89400000000001</v>
      </c>
      <c r="AF211" s="20">
        <v>708.33900000000006</v>
      </c>
      <c r="AG211" s="20">
        <v>597.71600000000001</v>
      </c>
      <c r="AH211" s="20">
        <v>175.036</v>
      </c>
      <c r="AI211" s="20">
        <v>-1.1299999999999999</v>
      </c>
    </row>
    <row r="212" spans="1:35" x14ac:dyDescent="0.3">
      <c r="A212" s="5">
        <v>211</v>
      </c>
      <c r="B212" s="19">
        <v>19.323333328356966</v>
      </c>
      <c r="C212" s="20">
        <v>418.94524699999999</v>
      </c>
      <c r="D212" s="20">
        <v>407.81772899999999</v>
      </c>
      <c r="E212" s="20">
        <v>728.09468700000002</v>
      </c>
      <c r="F212" s="49">
        <f>IFERROR(SUM(C212:E212),IF(Data!$B$2="",0,"-"))</f>
        <v>1554.857663</v>
      </c>
      <c r="G212" s="50">
        <f>IFERROR(F212-Annex!$B$10,IF(Data!$B$2="",0,"-"))</f>
        <v>248.6996630000001</v>
      </c>
      <c r="H212" s="50">
        <f>IFERROR(-14000*(G212-INDEX(G:G,IFERROR(MATCH($B212-Annex!$B$11/60,$B:$B),2)))/(60*($B212-INDEX($B:$B,IFERROR(MATCH($B212-Annex!$B$11/60,$B:$B),2)))),IF(Data!$B$2="",0,"-"))</f>
        <v>3472.6118075680615</v>
      </c>
      <c r="I212" s="50">
        <f>IFERROR(AVERAGE(INDEX(K:K,IFERROR(MATCH($B212-Annex!$B$4/60,$B:$B),2)):K212),IF(Data!$B$2="",0,"-"))</f>
        <v>44.206942756845237</v>
      </c>
      <c r="J212" s="50">
        <f>IFERROR(AVERAGE(INDEX(L:L,IFERROR(MATCH($B212-Annex!$B$4/60,$B:$B),2)):L212),IF(Data!$B$2="",0,"-"))</f>
        <v>61.84134600436871</v>
      </c>
      <c r="K212" s="50">
        <f>IFERROR((5.670373*10^-8*(M212+273.15)^4+((Annex!$B$5+Annex!$B$6)*(M212-O212)+Annex!$B$7*(M212-INDEX(M:M,IFERROR(MATCH($B212-Annex!$B$9/60,$B:$B),2)))/(60*($B212-INDEX($B:$B,IFERROR(MATCH($B212-Annex!$B$9/60,$B:$B),2)))))/Annex!$B$8)/1000,IF(Data!$B$2="",0,"-"))</f>
        <v>40.857443010528343</v>
      </c>
      <c r="L212" s="50">
        <f>IFERROR((5.670373*10^-8*(N212+273.15)^4+((Annex!$B$5+Annex!$B$6)*(N212-O212)+Annex!$B$7*(N212-INDEX(N:N,IFERROR(MATCH($B212-Annex!$B$9/60,$B:$B),2)))/(60*($B212-INDEX($B:$B,IFERROR(MATCH($B212-Annex!$B$9/60,$B:$B),2)))))/Annex!$B$8)/1000,IF(Data!$B$2="",0,"-"))</f>
        <v>69.996873565333217</v>
      </c>
      <c r="M212" s="20">
        <v>644.62800000000004</v>
      </c>
      <c r="N212" s="20">
        <v>745.18499999999995</v>
      </c>
      <c r="O212" s="20">
        <v>755.51400000000001</v>
      </c>
      <c r="P212" s="50">
        <f>IFERROR(AVERAGE(INDEX(R:R,IFERROR(MATCH($B212-Annex!$B$4/60,$B:$B),2)):R212),IF(Data!$B$2="",0,"-"))</f>
        <v>11.288172465706145</v>
      </c>
      <c r="Q212" s="50">
        <f>IFERROR(AVERAGE(INDEX(S:S,IFERROR(MATCH($B212-Annex!$B$4/60,$B:$B),2)):S212),IF(Data!$B$2="",0,"-"))</f>
        <v>8.1073660280821791</v>
      </c>
      <c r="R212" s="50">
        <f>IFERROR((5.670373*10^-8*(T212+273.15)^4+((Annex!$B$5+Annex!$B$6)*(T212-V212)+Annex!$B$7*(T212-INDEX(T:T,IFERROR(MATCH($B212-Annex!$B$9/60,$B:$B),2)))/(60*($B212-INDEX($B:$B,IFERROR(MATCH($B212-Annex!$B$9/60,$B:$B),2)))))/Annex!$B$8)/1000,IF(Data!$B$2="",0,"-"))</f>
        <v>11.942615540292113</v>
      </c>
      <c r="S212" s="50">
        <f>IFERROR((5.670373*10^-8*(U212+273.15)^4+((Annex!$B$5+Annex!$B$6)*(U212-V212)+Annex!$B$7*(U212-INDEX(U:U,IFERROR(MATCH($B212-Annex!$B$9/60,$B:$B),2)))/(60*($B212-INDEX($B:$B,IFERROR(MATCH($B212-Annex!$B$9/60,$B:$B),2)))))/Annex!$B$8)/1000,IF(Data!$B$2="",0,"-"))</f>
        <v>7.0650762256173598</v>
      </c>
      <c r="T212" s="20">
        <v>293.70600000000002</v>
      </c>
      <c r="U212" s="20">
        <v>261.77999999999997</v>
      </c>
      <c r="V212" s="20">
        <v>274.26</v>
      </c>
      <c r="W212" s="20">
        <v>804.96299999999997</v>
      </c>
      <c r="X212" s="20">
        <v>789.40200000000004</v>
      </c>
      <c r="Y212" s="20">
        <v>791.26900000000001</v>
      </c>
      <c r="Z212" s="20">
        <v>791.46600000000001</v>
      </c>
      <c r="AA212" s="20">
        <v>762.86800000000005</v>
      </c>
      <c r="AB212" s="20">
        <v>722.80899999999997</v>
      </c>
      <c r="AC212" s="20">
        <v>709.97699999999998</v>
      </c>
      <c r="AD212" s="20">
        <v>949.34299999999996</v>
      </c>
      <c r="AE212" s="20">
        <v>884.78200000000004</v>
      </c>
      <c r="AF212" s="20">
        <v>730.89300000000003</v>
      </c>
      <c r="AG212" s="20">
        <v>476.83800000000002</v>
      </c>
      <c r="AH212" s="20">
        <v>295.48399999999998</v>
      </c>
      <c r="AI212" s="20">
        <v>92.805999999999997</v>
      </c>
    </row>
    <row r="213" spans="1:35" x14ac:dyDescent="0.3">
      <c r="A213" s="5">
        <v>212</v>
      </c>
      <c r="B213" s="19">
        <v>19.406999998027459</v>
      </c>
      <c r="C213" s="20">
        <v>418.52993500000002</v>
      </c>
      <c r="D213" s="20">
        <v>407.41717199999999</v>
      </c>
      <c r="E213" s="20">
        <v>727.44131800000002</v>
      </c>
      <c r="F213" s="49">
        <f>IFERROR(SUM(C213:E213),IF(Data!$B$2="",0,"-"))</f>
        <v>1553.3884250000001</v>
      </c>
      <c r="G213" s="50">
        <f>IFERROR(F213-Annex!$B$10,IF(Data!$B$2="",0,"-"))</f>
        <v>247.2304250000002</v>
      </c>
      <c r="H213" s="50">
        <f>IFERROR(-14000*(G213-INDEX(G:G,IFERROR(MATCH($B213-Annex!$B$11/60,$B:$B),2)))/(60*($B213-INDEX($B:$B,IFERROR(MATCH($B213-Annex!$B$11/60,$B:$B),2)))),IF(Data!$B$2="",0,"-"))</f>
        <v>3600.839330125164</v>
      </c>
      <c r="I213" s="50">
        <f>IFERROR(AVERAGE(INDEX(K:K,IFERROR(MATCH($B213-Annex!$B$4/60,$B:$B),2)):K213),IF(Data!$B$2="",0,"-"))</f>
        <v>47.757988850017526</v>
      </c>
      <c r="J213" s="50">
        <f>IFERROR(AVERAGE(INDEX(L:L,IFERROR(MATCH($B213-Annex!$B$4/60,$B:$B),2)):L213),IF(Data!$B$2="",0,"-"))</f>
        <v>64.505111163617741</v>
      </c>
      <c r="K213" s="50">
        <f>IFERROR((5.670373*10^-8*(M213+273.15)^4+((Annex!$B$5+Annex!$B$6)*(M213-O213)+Annex!$B$7*(M213-INDEX(M:M,IFERROR(MATCH($B213-Annex!$B$9/60,$B:$B),2)))/(60*($B213-INDEX($B:$B,IFERROR(MATCH($B213-Annex!$B$9/60,$B:$B),2)))))/Annex!$B$8)/1000,IF(Data!$B$2="",0,"-"))</f>
        <v>37.44148854417265</v>
      </c>
      <c r="L213" s="50">
        <f>IFERROR((5.670373*10^-8*(N213+273.15)^4+((Annex!$B$5+Annex!$B$6)*(N213-O213)+Annex!$B$7*(N213-INDEX(N:N,IFERROR(MATCH($B213-Annex!$B$9/60,$B:$B),2)))/(60*($B213-INDEX($B:$B,IFERROR(MATCH($B213-Annex!$B$9/60,$B:$B),2)))))/Annex!$B$8)/1000,IF(Data!$B$2="",0,"-"))</f>
        <v>72.964106900204996</v>
      </c>
      <c r="M213" s="20">
        <v>648.44399999999996</v>
      </c>
      <c r="N213" s="20">
        <v>754.83699999999999</v>
      </c>
      <c r="O213" s="20">
        <v>763.029</v>
      </c>
      <c r="P213" s="50">
        <f>IFERROR(AVERAGE(INDEX(R:R,IFERROR(MATCH($B213-Annex!$B$4/60,$B:$B),2)):R213),IF(Data!$B$2="",0,"-"))</f>
        <v>11.467278576296565</v>
      </c>
      <c r="Q213" s="50">
        <f>IFERROR(AVERAGE(INDEX(S:S,IFERROR(MATCH($B213-Annex!$B$4/60,$B:$B),2)):S213),IF(Data!$B$2="",0,"-"))</f>
        <v>7.7708750280677359</v>
      </c>
      <c r="R213" s="50">
        <f>IFERROR((5.670373*10^-8*(T213+273.15)^4+((Annex!$B$5+Annex!$B$6)*(T213-V213)+Annex!$B$7*(T213-INDEX(T:T,IFERROR(MATCH($B213-Annex!$B$9/60,$B:$B),2)))/(60*($B213-INDEX($B:$B,IFERROR(MATCH($B213-Annex!$B$9/60,$B:$B),2)))))/Annex!$B$8)/1000,IF(Data!$B$2="",0,"-"))</f>
        <v>11.775790520063801</v>
      </c>
      <c r="S213" s="50">
        <f>IFERROR((5.670373*10^-8*(U213+273.15)^4+((Annex!$B$5+Annex!$B$6)*(U213-V213)+Annex!$B$7*(U213-INDEX(U:U,IFERROR(MATCH($B213-Annex!$B$9/60,$B:$B),2)))/(60*($B213-INDEX($B:$B,IFERROR(MATCH($B213-Annex!$B$9/60,$B:$B),2)))))/Annex!$B$8)/1000,IF(Data!$B$2="",0,"-"))</f>
        <v>6.6101386896557077</v>
      </c>
      <c r="T213" s="20">
        <v>298.755</v>
      </c>
      <c r="U213" s="20">
        <v>264.90100000000001</v>
      </c>
      <c r="V213" s="20">
        <v>288.10500000000002</v>
      </c>
      <c r="W213" s="20">
        <v>795.23900000000003</v>
      </c>
      <c r="X213" s="20">
        <v>785.82</v>
      </c>
      <c r="Y213" s="20">
        <v>821.899</v>
      </c>
      <c r="Z213" s="20">
        <v>817.79700000000003</v>
      </c>
      <c r="AA213" s="20">
        <v>775.24099999999999</v>
      </c>
      <c r="AB213" s="20">
        <v>730.64499999999998</v>
      </c>
      <c r="AC213" s="20">
        <v>710.03</v>
      </c>
      <c r="AD213" s="20">
        <v>949.58600000000001</v>
      </c>
      <c r="AE213" s="20">
        <v>883.755</v>
      </c>
      <c r="AF213" s="20">
        <v>750.97500000000002</v>
      </c>
      <c r="AG213" s="20">
        <v>594.65</v>
      </c>
      <c r="AH213" s="20">
        <v>130.11000000000001</v>
      </c>
      <c r="AI213" s="20">
        <v>208.661</v>
      </c>
    </row>
    <row r="214" spans="1:35" x14ac:dyDescent="0.3">
      <c r="A214" s="5">
        <v>213</v>
      </c>
      <c r="B214" s="19">
        <v>19.491833334323019</v>
      </c>
      <c r="C214" s="20">
        <v>418.04064</v>
      </c>
      <c r="D214" s="20">
        <v>407.05868199999998</v>
      </c>
      <c r="E214" s="20">
        <v>726.77951900000005</v>
      </c>
      <c r="F214" s="49">
        <f>IFERROR(SUM(C214:E214),IF(Data!$B$2="",0,"-"))</f>
        <v>1551.8788410000002</v>
      </c>
      <c r="G214" s="50">
        <f>IFERROR(F214-Annex!$B$10,IF(Data!$B$2="",0,"-"))</f>
        <v>245.72084100000029</v>
      </c>
      <c r="H214" s="50">
        <f>IFERROR(-14000*(G214-INDEX(G:G,IFERROR(MATCH($B214-Annex!$B$11/60,$B:$B),2)))/(60*($B214-INDEX($B:$B,IFERROR(MATCH($B214-Annex!$B$11/60,$B:$B),2)))),IF(Data!$B$2="",0,"-"))</f>
        <v>3707.6336982619805</v>
      </c>
      <c r="I214" s="50">
        <f>IFERROR(AVERAGE(INDEX(K:K,IFERROR(MATCH($B214-Annex!$B$4/60,$B:$B),2)):K214),IF(Data!$B$2="",0,"-"))</f>
        <v>50.982985631170024</v>
      </c>
      <c r="J214" s="50">
        <f>IFERROR(AVERAGE(INDEX(L:L,IFERROR(MATCH($B214-Annex!$B$4/60,$B:$B),2)):L214),IF(Data!$B$2="",0,"-"))</f>
        <v>67.060648819480107</v>
      </c>
      <c r="K214" s="50">
        <f>IFERROR((5.670373*10^-8*(M214+273.15)^4+((Annex!$B$5+Annex!$B$6)*(M214-O214)+Annex!$B$7*(M214-INDEX(M:M,IFERROR(MATCH($B214-Annex!$B$9/60,$B:$B),2)))/(60*($B214-INDEX($B:$B,IFERROR(MATCH($B214-Annex!$B$9/60,$B:$B),2)))))/Annex!$B$8)/1000,IF(Data!$B$2="",0,"-"))</f>
        <v>37.714245994037142</v>
      </c>
      <c r="L214" s="50">
        <f>IFERROR((5.670373*10^-8*(N214+273.15)^4+((Annex!$B$5+Annex!$B$6)*(N214-O214)+Annex!$B$7*(N214-INDEX(N:N,IFERROR(MATCH($B214-Annex!$B$9/60,$B:$B),2)))/(60*($B214-INDEX($B:$B,IFERROR(MATCH($B214-Annex!$B$9/60,$B:$B),2)))))/Annex!$B$8)/1000,IF(Data!$B$2="",0,"-"))</f>
        <v>74.599308284343664</v>
      </c>
      <c r="M214" s="20">
        <v>650.90099999999995</v>
      </c>
      <c r="N214" s="20">
        <v>763.68799999999999</v>
      </c>
      <c r="O214" s="20">
        <v>773.31200000000001</v>
      </c>
      <c r="P214" s="50">
        <f>IFERROR(AVERAGE(INDEX(R:R,IFERROR(MATCH($B214-Annex!$B$4/60,$B:$B),2)):R214),IF(Data!$B$2="",0,"-"))</f>
        <v>11.885717676699612</v>
      </c>
      <c r="Q214" s="50">
        <f>IFERROR(AVERAGE(INDEX(S:S,IFERROR(MATCH($B214-Annex!$B$4/60,$B:$B),2)):S214),IF(Data!$B$2="",0,"-"))</f>
        <v>7.6978039601984234</v>
      </c>
      <c r="R214" s="50">
        <f>IFERROR((5.670373*10^-8*(T214+273.15)^4+((Annex!$B$5+Annex!$B$6)*(T214-V214)+Annex!$B$7*(T214-INDEX(T:T,IFERROR(MATCH($B214-Annex!$B$9/60,$B:$B),2)))/(60*($B214-INDEX($B:$B,IFERROR(MATCH($B214-Annex!$B$9/60,$B:$B),2)))))/Annex!$B$8)/1000,IF(Data!$B$2="",0,"-"))</f>
        <v>13.287348574613381</v>
      </c>
      <c r="S214" s="50">
        <f>IFERROR((5.670373*10^-8*(U214+273.15)^4+((Annex!$B$5+Annex!$B$6)*(U214-V214)+Annex!$B$7*(U214-INDEX(U:U,IFERROR(MATCH($B214-Annex!$B$9/60,$B:$B),2)))/(60*($B214-INDEX($B:$B,IFERROR(MATCH($B214-Annex!$B$9/60,$B:$B),2)))))/Annex!$B$8)/1000,IF(Data!$B$2="",0,"-"))</f>
        <v>7.8816594653994043</v>
      </c>
      <c r="T214" s="20">
        <v>303.92899999999997</v>
      </c>
      <c r="U214" s="20">
        <v>268.19600000000003</v>
      </c>
      <c r="V214" s="20">
        <v>273.88299999999998</v>
      </c>
      <c r="W214" s="20">
        <v>826.74300000000005</v>
      </c>
      <c r="X214" s="20">
        <v>789.61699999999996</v>
      </c>
      <c r="Y214" s="20">
        <v>790.64</v>
      </c>
      <c r="Z214" s="20">
        <v>784.96100000000001</v>
      </c>
      <c r="AA214" s="20">
        <v>750.19299999999998</v>
      </c>
      <c r="AB214" s="20">
        <v>720.90099999999995</v>
      </c>
      <c r="AC214" s="20">
        <v>729.63599999999997</v>
      </c>
      <c r="AD214" s="20">
        <v>944.06799999999998</v>
      </c>
      <c r="AE214" s="20">
        <v>890.63699999999994</v>
      </c>
      <c r="AF214" s="20">
        <v>763.88300000000004</v>
      </c>
      <c r="AG214" s="20">
        <v>590.73599999999999</v>
      </c>
      <c r="AH214" s="20">
        <v>113.387</v>
      </c>
      <c r="AI214" s="20">
        <v>307.37</v>
      </c>
    </row>
    <row r="215" spans="1:35" x14ac:dyDescent="0.3">
      <c r="A215" s="5">
        <v>214</v>
      </c>
      <c r="B215" s="19">
        <v>19.575999994995072</v>
      </c>
      <c r="C215" s="20">
        <v>417.61439799999999</v>
      </c>
      <c r="D215" s="20">
        <v>406.854197</v>
      </c>
      <c r="E215" s="20">
        <v>726.10423800000001</v>
      </c>
      <c r="F215" s="49">
        <f>IFERROR(SUM(C215:E215),IF(Data!$B$2="",0,"-"))</f>
        <v>1550.5728330000002</v>
      </c>
      <c r="G215" s="50">
        <f>IFERROR(F215-Annex!$B$10,IF(Data!$B$2="",0,"-"))</f>
        <v>244.41483300000027</v>
      </c>
      <c r="H215" s="50">
        <f>IFERROR(-14000*(G215-INDEX(G:G,IFERROR(MATCH($B215-Annex!$B$11/60,$B:$B),2)))/(60*($B215-INDEX($B:$B,IFERROR(MATCH($B215-Annex!$B$11/60,$B:$B),2)))),IF(Data!$B$2="",0,"-"))</f>
        <v>3749.9620736934949</v>
      </c>
      <c r="I215" s="50">
        <f>IFERROR(AVERAGE(INDEX(K:K,IFERROR(MATCH($B215-Annex!$B$4/60,$B:$B),2)):K215),IF(Data!$B$2="",0,"-"))</f>
        <v>47.334617858796641</v>
      </c>
      <c r="J215" s="50">
        <f>IFERROR(AVERAGE(INDEX(L:L,IFERROR(MATCH($B215-Annex!$B$4/60,$B:$B),2)):L215),IF(Data!$B$2="",0,"-"))</f>
        <v>69.475780612194754</v>
      </c>
      <c r="K215" s="50">
        <f>IFERROR((5.670373*10^-8*(M215+273.15)^4+((Annex!$B$5+Annex!$B$6)*(M215-O215)+Annex!$B$7*(M215-INDEX(M:M,IFERROR(MATCH($B215-Annex!$B$9/60,$B:$B),2)))/(60*($B215-INDEX($B:$B,IFERROR(MATCH($B215-Annex!$B$9/60,$B:$B),2)))))/Annex!$B$8)/1000,IF(Data!$B$2="",0,"-"))</f>
        <v>36.694676467813409</v>
      </c>
      <c r="L215" s="50">
        <f>IFERROR((5.670373*10^-8*(N215+273.15)^4+((Annex!$B$5+Annex!$B$6)*(N215-O215)+Annex!$B$7*(N215-INDEX(N:N,IFERROR(MATCH($B215-Annex!$B$9/60,$B:$B),2)))/(60*($B215-INDEX($B:$B,IFERROR(MATCH($B215-Annex!$B$9/60,$B:$B),2)))))/Annex!$B$8)/1000,IF(Data!$B$2="",0,"-"))</f>
        <v>75.987239752550707</v>
      </c>
      <c r="M215" s="20">
        <v>653.01199999999994</v>
      </c>
      <c r="N215" s="20">
        <v>772.16899999999998</v>
      </c>
      <c r="O215" s="20">
        <v>784.423</v>
      </c>
      <c r="P215" s="50">
        <f>IFERROR(AVERAGE(INDEX(R:R,IFERROR(MATCH($B215-Annex!$B$4/60,$B:$B),2)):R215),IF(Data!$B$2="",0,"-"))</f>
        <v>12.37362627612816</v>
      </c>
      <c r="Q215" s="50">
        <f>IFERROR(AVERAGE(INDEX(S:S,IFERROR(MATCH($B215-Annex!$B$4/60,$B:$B),2)):S215),IF(Data!$B$2="",0,"-"))</f>
        <v>7.7736764478592315</v>
      </c>
      <c r="R215" s="50">
        <f>IFERROR((5.670373*10^-8*(T215+273.15)^4+((Annex!$B$5+Annex!$B$6)*(T215-V215)+Annex!$B$7*(T215-INDEX(T:T,IFERROR(MATCH($B215-Annex!$B$9/60,$B:$B),2)))/(60*($B215-INDEX($B:$B,IFERROR(MATCH($B215-Annex!$B$9/60,$B:$B),2)))))/Annex!$B$8)/1000,IF(Data!$B$2="",0,"-"))</f>
        <v>14.225713095832567</v>
      </c>
      <c r="S215" s="50">
        <f>IFERROR((5.670373*10^-8*(U215+273.15)^4+((Annex!$B$5+Annex!$B$6)*(U215-V215)+Annex!$B$7*(U215-INDEX(U:U,IFERROR(MATCH($B215-Annex!$B$9/60,$B:$B),2)))/(60*($B215-INDEX($B:$B,IFERROR(MATCH($B215-Annex!$B$9/60,$B:$B),2)))))/Annex!$B$8)/1000,IF(Data!$B$2="",0,"-"))</f>
        <v>8.6605896594594878</v>
      </c>
      <c r="T215" s="20">
        <v>309.15899999999999</v>
      </c>
      <c r="U215" s="20">
        <v>271.58699999999999</v>
      </c>
      <c r="V215" s="20">
        <v>267.92599999999999</v>
      </c>
      <c r="W215" s="20">
        <v>843.72799999999995</v>
      </c>
      <c r="X215" s="20">
        <v>797.7</v>
      </c>
      <c r="Y215" s="20">
        <v>777.34799999999996</v>
      </c>
      <c r="Z215" s="20">
        <v>759.43100000000004</v>
      </c>
      <c r="AA215" s="20">
        <v>726.06</v>
      </c>
      <c r="AB215" s="20">
        <v>705.51900000000001</v>
      </c>
      <c r="AC215" s="20">
        <v>740.745</v>
      </c>
      <c r="AD215" s="20">
        <v>935.58799999999997</v>
      </c>
      <c r="AE215" s="20">
        <v>893.79499999999996</v>
      </c>
      <c r="AF215" s="20">
        <v>776.18700000000001</v>
      </c>
      <c r="AG215" s="20">
        <v>471.95299999999997</v>
      </c>
      <c r="AH215" s="20">
        <v>341.56799999999998</v>
      </c>
      <c r="AI215" s="20">
        <v>167.673</v>
      </c>
    </row>
    <row r="216" spans="1:35" x14ac:dyDescent="0.3">
      <c r="A216" s="5">
        <v>215</v>
      </c>
      <c r="B216" s="19">
        <v>19.670000000623986</v>
      </c>
      <c r="C216" s="20">
        <v>417.10575799999998</v>
      </c>
      <c r="D216" s="20">
        <v>406.48730399999999</v>
      </c>
      <c r="E216" s="20">
        <v>725.46434099999999</v>
      </c>
      <c r="F216" s="49">
        <f>IFERROR(SUM(C216:E216),IF(Data!$B$2="",0,"-"))</f>
        <v>1549.0574029999998</v>
      </c>
      <c r="G216" s="50">
        <f>IFERROR(F216-Annex!$B$10,IF(Data!$B$2="",0,"-"))</f>
        <v>242.89940299999989</v>
      </c>
      <c r="H216" s="50">
        <f>IFERROR(-14000*(G216-INDEX(G:G,IFERROR(MATCH($B216-Annex!$B$11/60,$B:$B),2)))/(60*($B216-INDEX($B:$B,IFERROR(MATCH($B216-Annex!$B$11/60,$B:$B),2)))),IF(Data!$B$2="",0,"-"))</f>
        <v>3659.9761536081214</v>
      </c>
      <c r="I216" s="50">
        <f>IFERROR(AVERAGE(INDEX(K:K,IFERROR(MATCH($B216-Annex!$B$4/60,$B:$B),2)):K216),IF(Data!$B$2="",0,"-"))</f>
        <v>42.340351457288129</v>
      </c>
      <c r="J216" s="50">
        <f>IFERROR(AVERAGE(INDEX(L:L,IFERROR(MATCH($B216-Annex!$B$4/60,$B:$B),2)):L216),IF(Data!$B$2="",0,"-"))</f>
        <v>71.760712151702364</v>
      </c>
      <c r="K216" s="50">
        <f>IFERROR((5.670373*10^-8*(M216+273.15)^4+((Annex!$B$5+Annex!$B$6)*(M216-O216)+Annex!$B$7*(M216-INDEX(M:M,IFERROR(MATCH($B216-Annex!$B$9/60,$B:$B),2)))/(60*($B216-INDEX($B:$B,IFERROR(MATCH($B216-Annex!$B$9/60,$B:$B),2)))))/Annex!$B$8)/1000,IF(Data!$B$2="",0,"-"))</f>
        <v>39.113037502873397</v>
      </c>
      <c r="L216" s="50">
        <f>IFERROR((5.670373*10^-8*(N216+273.15)^4+((Annex!$B$5+Annex!$B$6)*(N216-O216)+Annex!$B$7*(N216-INDEX(N:N,IFERROR(MATCH($B216-Annex!$B$9/60,$B:$B),2)))/(60*($B216-INDEX($B:$B,IFERROR(MATCH($B216-Annex!$B$9/60,$B:$B),2)))))/Annex!$B$8)/1000,IF(Data!$B$2="",0,"-"))</f>
        <v>77.661641487983076</v>
      </c>
      <c r="M216" s="20">
        <v>658.80799999999999</v>
      </c>
      <c r="N216" s="20">
        <v>780.76900000000001</v>
      </c>
      <c r="O216" s="20">
        <v>792.95699999999999</v>
      </c>
      <c r="P216" s="50">
        <f>IFERROR(AVERAGE(INDEX(R:R,IFERROR(MATCH($B216-Annex!$B$4/60,$B:$B),2)):R216),IF(Data!$B$2="",0,"-"))</f>
        <v>12.801432825021914</v>
      </c>
      <c r="Q216" s="50">
        <f>IFERROR(AVERAGE(INDEX(S:S,IFERROR(MATCH($B216-Annex!$B$4/60,$B:$B),2)):S216),IF(Data!$B$2="",0,"-"))</f>
        <v>7.842766616735326</v>
      </c>
      <c r="R216" s="50">
        <f>IFERROR((5.670373*10^-8*(T216+273.15)^4+((Annex!$B$5+Annex!$B$6)*(T216-V216)+Annex!$B$7*(T216-INDEX(T:T,IFERROR(MATCH($B216-Annex!$B$9/60,$B:$B),2)))/(60*($B216-INDEX($B:$B,IFERROR(MATCH($B216-Annex!$B$9/60,$B:$B),2)))))/Annex!$B$8)/1000,IF(Data!$B$2="",0,"-"))</f>
        <v>14.376300487937428</v>
      </c>
      <c r="S216" s="50">
        <f>IFERROR((5.670373*10^-8*(U216+273.15)^4+((Annex!$B$5+Annex!$B$6)*(U216-V216)+Annex!$B$7*(U216-INDEX(U:U,IFERROR(MATCH($B216-Annex!$B$9/60,$B:$B),2)))/(60*($B216-INDEX($B:$B,IFERROR(MATCH($B216-Annex!$B$9/60,$B:$B),2)))))/Annex!$B$8)/1000,IF(Data!$B$2="",0,"-"))</f>
        <v>8.6426941839810674</v>
      </c>
      <c r="T216" s="20">
        <v>314.916</v>
      </c>
      <c r="U216" s="20">
        <v>275.39</v>
      </c>
      <c r="V216" s="20">
        <v>275.82100000000003</v>
      </c>
      <c r="W216" s="20">
        <v>848.36400000000003</v>
      </c>
      <c r="X216" s="20">
        <v>801.274</v>
      </c>
      <c r="Y216" s="20">
        <v>776.66899999999998</v>
      </c>
      <c r="Z216" s="20">
        <v>772.02599999999995</v>
      </c>
      <c r="AA216" s="20">
        <v>743.995</v>
      </c>
      <c r="AB216" s="20">
        <v>713.53599999999994</v>
      </c>
      <c r="AC216" s="20">
        <v>737.67700000000002</v>
      </c>
      <c r="AD216" s="20">
        <v>929.202</v>
      </c>
      <c r="AE216" s="20">
        <v>900.07500000000005</v>
      </c>
      <c r="AF216" s="20">
        <v>794.25099999999998</v>
      </c>
      <c r="AG216" s="20">
        <v>595.22199999999998</v>
      </c>
      <c r="AH216" s="20">
        <v>185.67400000000001</v>
      </c>
      <c r="AI216" s="20">
        <v>255.52099999999999</v>
      </c>
    </row>
    <row r="217" spans="1:35" x14ac:dyDescent="0.3">
      <c r="A217" s="5">
        <v>216</v>
      </c>
      <c r="B217" s="19">
        <v>19.763999995775521</v>
      </c>
      <c r="C217" s="20">
        <v>416.64252499999998</v>
      </c>
      <c r="D217" s="20">
        <v>406.01605499999999</v>
      </c>
      <c r="E217" s="20">
        <v>724.75371500000006</v>
      </c>
      <c r="F217" s="49">
        <f>IFERROR(SUM(C217:E217),IF(Data!$B$2="",0,"-"))</f>
        <v>1547.4122950000001</v>
      </c>
      <c r="G217" s="50">
        <f>IFERROR(F217-Annex!$B$10,IF(Data!$B$2="",0,"-"))</f>
        <v>241.25429500000018</v>
      </c>
      <c r="H217" s="50">
        <f>IFERROR(-14000*(G217-INDEX(G:G,IFERROR(MATCH($B217-Annex!$B$11/60,$B:$B),2)))/(60*($B217-INDEX($B:$B,IFERROR(MATCH($B217-Annex!$B$11/60,$B:$B),2)))),IF(Data!$B$2="",0,"-"))</f>
        <v>3806.2330397316236</v>
      </c>
      <c r="I217" s="50">
        <f>IFERROR(AVERAGE(INDEX(K:K,IFERROR(MATCH($B217-Annex!$B$4/60,$B:$B),2)):K217),IF(Data!$B$2="",0,"-"))</f>
        <v>40.412685723666058</v>
      </c>
      <c r="J217" s="50">
        <f>IFERROR(AVERAGE(INDEX(L:L,IFERROR(MATCH($B217-Annex!$B$4/60,$B:$B),2)):L217),IF(Data!$B$2="",0,"-"))</f>
        <v>73.7469210329932</v>
      </c>
      <c r="K217" s="50">
        <f>IFERROR((5.670373*10^-8*(M217+273.15)^4+((Annex!$B$5+Annex!$B$6)*(M217-O217)+Annex!$B$7*(M217-INDEX(M:M,IFERROR(MATCH($B217-Annex!$B$9/60,$B:$B),2)))/(60*($B217-INDEX($B:$B,IFERROR(MATCH($B217-Annex!$B$9/60,$B:$B),2)))))/Annex!$B$8)/1000,IF(Data!$B$2="",0,"-"))</f>
        <v>40.620631585163082</v>
      </c>
      <c r="L217" s="50">
        <f>IFERROR((5.670373*10^-8*(N217+273.15)^4+((Annex!$B$5+Annex!$B$6)*(N217-O217)+Annex!$B$7*(N217-INDEX(N:N,IFERROR(MATCH($B217-Annex!$B$9/60,$B:$B),2)))/(60*($B217-INDEX($B:$B,IFERROR(MATCH($B217-Annex!$B$9/60,$B:$B),2)))))/Annex!$B$8)/1000,IF(Data!$B$2="",0,"-"))</f>
        <v>78.07384487420056</v>
      </c>
      <c r="M217" s="20">
        <v>663.15599999999995</v>
      </c>
      <c r="N217" s="20">
        <v>787.32500000000005</v>
      </c>
      <c r="O217" s="20">
        <v>799.69299999999998</v>
      </c>
      <c r="P217" s="50">
        <f>IFERROR(AVERAGE(INDEX(R:R,IFERROR(MATCH($B217-Annex!$B$4/60,$B:$B),2)):R217),IF(Data!$B$2="",0,"-"))</f>
        <v>13.184603236925929</v>
      </c>
      <c r="Q217" s="50">
        <f>IFERROR(AVERAGE(INDEX(S:S,IFERROR(MATCH($B217-Annex!$B$4/60,$B:$B),2)):S217),IF(Data!$B$2="",0,"-"))</f>
        <v>7.9190951365957787</v>
      </c>
      <c r="R217" s="50">
        <f>IFERROR((5.670373*10^-8*(T217+273.15)^4+((Annex!$B$5+Annex!$B$6)*(T217-V217)+Annex!$B$7*(T217-INDEX(T:T,IFERROR(MATCH($B217-Annex!$B$9/60,$B:$B),2)))/(60*($B217-INDEX($B:$B,IFERROR(MATCH($B217-Annex!$B$9/60,$B:$B),2)))))/Annex!$B$8)/1000,IF(Data!$B$2="",0,"-"))</f>
        <v>14.1816571732914</v>
      </c>
      <c r="S217" s="50">
        <f>IFERROR((5.670373*10^-8*(U217+273.15)^4+((Annex!$B$5+Annex!$B$6)*(U217-V217)+Annex!$B$7*(U217-INDEX(U:U,IFERROR(MATCH($B217-Annex!$B$9/60,$B:$B),2)))/(60*($B217-INDEX($B:$B,IFERROR(MATCH($B217-Annex!$B$9/60,$B:$B),2)))))/Annex!$B$8)/1000,IF(Data!$B$2="",0,"-"))</f>
        <v>8.4123305202639127</v>
      </c>
      <c r="T217" s="20">
        <v>320.64699999999999</v>
      </c>
      <c r="U217" s="20">
        <v>279.44499999999999</v>
      </c>
      <c r="V217" s="20">
        <v>288.90899999999999</v>
      </c>
      <c r="W217" s="20">
        <v>822.98400000000004</v>
      </c>
      <c r="X217" s="20">
        <v>802.55</v>
      </c>
      <c r="Y217" s="20">
        <v>772.59699999999998</v>
      </c>
      <c r="Z217" s="20">
        <v>759.53800000000001</v>
      </c>
      <c r="AA217" s="20">
        <v>740.23</v>
      </c>
      <c r="AB217" s="20">
        <v>721.096</v>
      </c>
      <c r="AC217" s="20">
        <v>742.43200000000002</v>
      </c>
      <c r="AD217" s="20">
        <v>920.41499999999996</v>
      </c>
      <c r="AE217" s="20">
        <v>901.64</v>
      </c>
      <c r="AF217" s="20">
        <v>809.97199999999998</v>
      </c>
      <c r="AG217" s="20">
        <v>626.30499999999995</v>
      </c>
      <c r="AH217" s="20">
        <v>175.12799999999999</v>
      </c>
      <c r="AI217" s="20">
        <v>283.73099999999999</v>
      </c>
    </row>
    <row r="218" spans="1:35" x14ac:dyDescent="0.3">
      <c r="A218" s="5">
        <v>217</v>
      </c>
      <c r="B218" s="19">
        <v>19.854833328863606</v>
      </c>
      <c r="C218" s="20">
        <v>416.05317500000001</v>
      </c>
      <c r="D218" s="20">
        <v>405.704677</v>
      </c>
      <c r="E218" s="20">
        <v>724.04476999999997</v>
      </c>
      <c r="F218" s="49">
        <f>IFERROR(SUM(C218:E218),IF(Data!$B$2="",0,"-"))</f>
        <v>1545.8026219999999</v>
      </c>
      <c r="G218" s="50">
        <f>IFERROR(F218-Annex!$B$10,IF(Data!$B$2="",0,"-"))</f>
        <v>239.64462200000003</v>
      </c>
      <c r="H218" s="50">
        <f>IFERROR(-14000*(G218-INDEX(G:G,IFERROR(MATCH($B218-Annex!$B$11/60,$B:$B),2)))/(60*($B218-INDEX($B:$B,IFERROR(MATCH($B218-Annex!$B$11/60,$B:$B),2)))),IF(Data!$B$2="",0,"-"))</f>
        <v>3833.5209604777851</v>
      </c>
      <c r="I218" s="50">
        <f>IFERROR(AVERAGE(INDEX(K:K,IFERROR(MATCH($B218-Annex!$B$4/60,$B:$B),2)):K218),IF(Data!$B$2="",0,"-"))</f>
        <v>39.02840499057487</v>
      </c>
      <c r="J218" s="50">
        <f>IFERROR(AVERAGE(INDEX(L:L,IFERROR(MATCH($B218-Annex!$B$4/60,$B:$B),2)):L218),IF(Data!$B$2="",0,"-"))</f>
        <v>75.394522748848473</v>
      </c>
      <c r="K218" s="50">
        <f>IFERROR((5.670373*10^-8*(M218+273.15)^4+((Annex!$B$5+Annex!$B$6)*(M218-O218)+Annex!$B$7*(M218-INDEX(M:M,IFERROR(MATCH($B218-Annex!$B$9/60,$B:$B),2)))/(60*($B218-INDEX($B:$B,IFERROR(MATCH($B218-Annex!$B$9/60,$B:$B),2)))))/Annex!$B$8)/1000,IF(Data!$B$2="",0,"-"))</f>
        <v>40.757311829436048</v>
      </c>
      <c r="L218" s="50">
        <f>IFERROR((5.670373*10^-8*(N218+273.15)^4+((Annex!$B$5+Annex!$B$6)*(N218-O218)+Annex!$B$7*(N218-INDEX(N:N,IFERROR(MATCH($B218-Annex!$B$9/60,$B:$B),2)))/(60*($B218-INDEX($B:$B,IFERROR(MATCH($B218-Annex!$B$9/60,$B:$B),2)))))/Annex!$B$8)/1000,IF(Data!$B$2="",0,"-"))</f>
        <v>78.478644377323064</v>
      </c>
      <c r="M218" s="20">
        <v>667.51</v>
      </c>
      <c r="N218" s="20">
        <v>793.15499999999997</v>
      </c>
      <c r="O218" s="20">
        <v>805.43100000000004</v>
      </c>
      <c r="P218" s="50">
        <f>IFERROR(AVERAGE(INDEX(R:R,IFERROR(MATCH($B218-Annex!$B$4/60,$B:$B),2)):R218),IF(Data!$B$2="",0,"-"))</f>
        <v>13.450892563171807</v>
      </c>
      <c r="Q218" s="50">
        <f>IFERROR(AVERAGE(INDEX(S:S,IFERROR(MATCH($B218-Annex!$B$4/60,$B:$B),2)):S218),IF(Data!$B$2="",0,"-"))</f>
        <v>7.9736036404123061</v>
      </c>
      <c r="R218" s="50">
        <f>IFERROR((5.670373*10^-8*(T218+273.15)^4+((Annex!$B$5+Annex!$B$6)*(T218-V218)+Annex!$B$7*(T218-INDEX(T:T,IFERROR(MATCH($B218-Annex!$B$9/60,$B:$B),2)))/(60*($B218-INDEX($B:$B,IFERROR(MATCH($B218-Annex!$B$9/60,$B:$B),2)))))/Annex!$B$8)/1000,IF(Data!$B$2="",0,"-"))</f>
        <v>14.36682255017196</v>
      </c>
      <c r="S218" s="50">
        <f>IFERROR((5.670373*10^-8*(U218+273.15)^4+((Annex!$B$5+Annex!$B$6)*(U218-V218)+Annex!$B$7*(U218-INDEX(U:U,IFERROR(MATCH($B218-Annex!$B$9/60,$B:$B),2)))/(60*($B218-INDEX($B:$B,IFERROR(MATCH($B218-Annex!$B$9/60,$B:$B),2)))))/Annex!$B$8)/1000,IF(Data!$B$2="",0,"-"))</f>
        <v>8.5427367385092055</v>
      </c>
      <c r="T218" s="20">
        <v>326.22800000000001</v>
      </c>
      <c r="U218" s="20">
        <v>283.44600000000003</v>
      </c>
      <c r="V218" s="20">
        <v>296.12400000000002</v>
      </c>
      <c r="W218" s="20">
        <v>807.59299999999996</v>
      </c>
      <c r="X218" s="20">
        <v>786.59</v>
      </c>
      <c r="Y218" s="20">
        <v>769.29300000000001</v>
      </c>
      <c r="Z218" s="20">
        <v>768.57899999999995</v>
      </c>
      <c r="AA218" s="20">
        <v>756.54600000000005</v>
      </c>
      <c r="AB218" s="20">
        <v>734.13400000000001</v>
      </c>
      <c r="AC218" s="20">
        <v>729.06899999999996</v>
      </c>
      <c r="AD218" s="20">
        <v>914.22400000000005</v>
      </c>
      <c r="AE218" s="20">
        <v>902.303</v>
      </c>
      <c r="AF218" s="20">
        <v>824.55600000000004</v>
      </c>
      <c r="AG218" s="20">
        <v>458.29899999999998</v>
      </c>
      <c r="AH218" s="20">
        <v>379.79</v>
      </c>
      <c r="AI218" s="20">
        <v>91.260999999999996</v>
      </c>
    </row>
    <row r="219" spans="1:35" x14ac:dyDescent="0.3">
      <c r="A219" s="5">
        <v>218</v>
      </c>
      <c r="B219" s="19">
        <v>19.949499999638647</v>
      </c>
      <c r="C219" s="20">
        <v>415.53529400000002</v>
      </c>
      <c r="D219" s="20">
        <v>405.35124000000002</v>
      </c>
      <c r="E219" s="20">
        <v>723.38130000000001</v>
      </c>
      <c r="F219" s="49">
        <f>IFERROR(SUM(C219:E219),IF(Data!$B$2="",0,"-"))</f>
        <v>1544.267834</v>
      </c>
      <c r="G219" s="50">
        <f>IFERROR(F219-Annex!$B$10,IF(Data!$B$2="",0,"-"))</f>
        <v>238.10983400000009</v>
      </c>
      <c r="H219" s="50">
        <f>IFERROR(-14000*(G219-INDEX(G:G,IFERROR(MATCH($B219-Annex!$B$11/60,$B:$B),2)))/(60*($B219-INDEX($B:$B,IFERROR(MATCH($B219-Annex!$B$11/60,$B:$B),2)))),IF(Data!$B$2="",0,"-"))</f>
        <v>3808.2190487970665</v>
      </c>
      <c r="I219" s="50">
        <f>IFERROR(AVERAGE(INDEX(K:K,IFERROR(MATCH($B219-Annex!$B$4/60,$B:$B),2)):K219),IF(Data!$B$2="",0,"-"))</f>
        <v>39.844715248253806</v>
      </c>
      <c r="J219" s="50">
        <f>IFERROR(AVERAGE(INDEX(L:L,IFERROR(MATCH($B219-Annex!$B$4/60,$B:$B),2)):L219),IF(Data!$B$2="",0,"-"))</f>
        <v>77.033385053864976</v>
      </c>
      <c r="K219" s="50">
        <f>IFERROR((5.670373*10^-8*(M219+273.15)^4+((Annex!$B$5+Annex!$B$6)*(M219-O219)+Annex!$B$7*(M219-INDEX(M:M,IFERROR(MATCH($B219-Annex!$B$9/60,$B:$B),2)))/(60*($B219-INDEX($B:$B,IFERROR(MATCH($B219-Annex!$B$9/60,$B:$B),2)))))/Annex!$B$8)/1000,IF(Data!$B$2="",0,"-"))</f>
        <v>46.571614814280878</v>
      </c>
      <c r="L219" s="50">
        <f>IFERROR((5.670373*10^-8*(N219+273.15)^4+((Annex!$B$5+Annex!$B$6)*(N219-O219)+Annex!$B$7*(N219-INDEX(N:N,IFERROR(MATCH($B219-Annex!$B$9/60,$B:$B),2)))/(60*($B219-INDEX($B:$B,IFERROR(MATCH($B219-Annex!$B$9/60,$B:$B),2)))))/Annex!$B$8)/1000,IF(Data!$B$2="",0,"-"))</f>
        <v>81.468909700448762</v>
      </c>
      <c r="M219" s="20">
        <v>679.06299999999999</v>
      </c>
      <c r="N219" s="20">
        <v>801.274</v>
      </c>
      <c r="O219" s="20">
        <v>813.26900000000001</v>
      </c>
      <c r="P219" s="50">
        <f>IFERROR(AVERAGE(INDEX(R:R,IFERROR(MATCH($B219-Annex!$B$4/60,$B:$B),2)):R219),IF(Data!$B$2="",0,"-"))</f>
        <v>13.848660706048253</v>
      </c>
      <c r="Q219" s="50">
        <f>IFERROR(AVERAGE(INDEX(S:S,IFERROR(MATCH($B219-Annex!$B$4/60,$B:$B),2)):S219),IF(Data!$B$2="",0,"-"))</f>
        <v>8.2950811216616422</v>
      </c>
      <c r="R219" s="50">
        <f>IFERROR((5.670373*10^-8*(T219+273.15)^4+((Annex!$B$5+Annex!$B$6)*(T219-V219)+Annex!$B$7*(T219-INDEX(T:T,IFERROR(MATCH($B219-Annex!$B$9/60,$B:$B),2)))/(60*($B219-INDEX($B:$B,IFERROR(MATCH($B219-Annex!$B$9/60,$B:$B),2)))))/Annex!$B$8)/1000,IF(Data!$B$2="",0,"-"))</f>
        <v>14.726992540427236</v>
      </c>
      <c r="S219" s="50">
        <f>IFERROR((5.670373*10^-8*(U219+273.15)^4+((Annex!$B$5+Annex!$B$6)*(U219-V219)+Annex!$B$7*(U219-INDEX(U:U,IFERROR(MATCH($B219-Annex!$B$9/60,$B:$B),2)))/(60*($B219-INDEX($B:$B,IFERROR(MATCH($B219-Annex!$B$9/60,$B:$B),2)))))/Annex!$B$8)/1000,IF(Data!$B$2="",0,"-"))</f>
        <v>9.3154185943627095</v>
      </c>
      <c r="T219" s="20">
        <v>331.78800000000001</v>
      </c>
      <c r="U219" s="20">
        <v>288.42700000000002</v>
      </c>
      <c r="V219" s="20">
        <v>298.39999999999998</v>
      </c>
      <c r="W219" s="20">
        <v>854.14599999999996</v>
      </c>
      <c r="X219" s="20">
        <v>814.22299999999996</v>
      </c>
      <c r="Y219" s="20">
        <v>774.50800000000004</v>
      </c>
      <c r="Z219" s="20">
        <v>760.17899999999997</v>
      </c>
      <c r="AA219" s="20">
        <v>730.66300000000001</v>
      </c>
      <c r="AB219" s="20">
        <v>709.29</v>
      </c>
      <c r="AC219" s="20">
        <v>737.85400000000004</v>
      </c>
      <c r="AD219" s="20">
        <v>907.05600000000004</v>
      </c>
      <c r="AE219" s="20">
        <v>903.31600000000003</v>
      </c>
      <c r="AF219" s="20">
        <v>830.70699999999999</v>
      </c>
      <c r="AG219" s="20">
        <v>555.93700000000001</v>
      </c>
      <c r="AH219" s="20">
        <v>203.38399999999999</v>
      </c>
      <c r="AI219" s="20">
        <v>233.286</v>
      </c>
    </row>
    <row r="220" spans="1:35" x14ac:dyDescent="0.3">
      <c r="A220" s="5">
        <v>219</v>
      </c>
      <c r="B220" s="19">
        <v>20.041499999351799</v>
      </c>
      <c r="C220" s="20">
        <v>414.956884</v>
      </c>
      <c r="D220" s="20">
        <v>405.26709199999999</v>
      </c>
      <c r="E220" s="20">
        <v>722.56542300000001</v>
      </c>
      <c r="F220" s="49">
        <f>IFERROR(SUM(C220:E220),IF(Data!$B$2="",0,"-"))</f>
        <v>1542.789399</v>
      </c>
      <c r="G220" s="50">
        <f>IFERROR(F220-Annex!$B$10,IF(Data!$B$2="",0,"-"))</f>
        <v>236.6313990000001</v>
      </c>
      <c r="H220" s="50">
        <f>IFERROR(-14000*(G220-INDEX(G:G,IFERROR(MATCH($B220-Annex!$B$11/60,$B:$B),2)))/(60*($B220-INDEX($B:$B,IFERROR(MATCH($B220-Annex!$B$11/60,$B:$B),2)))),IF(Data!$B$2="",0,"-"))</f>
        <v>3824.5668898823174</v>
      </c>
      <c r="I220" s="50">
        <f>IFERROR(AVERAGE(INDEX(K:K,IFERROR(MATCH($B220-Annex!$B$4/60,$B:$B),2)):K220),IF(Data!$B$2="",0,"-"))</f>
        <v>43.303843834176824</v>
      </c>
      <c r="J220" s="50">
        <f>IFERROR(AVERAGE(INDEX(L:L,IFERROR(MATCH($B220-Annex!$B$4/60,$B:$B),2)):L220),IF(Data!$B$2="",0,"-"))</f>
        <v>78.719504253622191</v>
      </c>
      <c r="K220" s="50">
        <f>IFERROR((5.670373*10^-8*(M220+273.15)^4+((Annex!$B$5+Annex!$B$6)*(M220-O220)+Annex!$B$7*(M220-INDEX(M:M,IFERROR(MATCH($B220-Annex!$B$9/60,$B:$B),2)))/(60*($B220-INDEX($B:$B,IFERROR(MATCH($B220-Annex!$B$9/60,$B:$B),2)))))/Annex!$B$8)/1000,IF(Data!$B$2="",0,"-"))</f>
        <v>61.655388645633828</v>
      </c>
      <c r="L220" s="50">
        <f>IFERROR((5.670373*10^-8*(N220+273.15)^4+((Annex!$B$5+Annex!$B$6)*(N220-O220)+Annex!$B$7*(N220-INDEX(N:N,IFERROR(MATCH($B220-Annex!$B$9/60,$B:$B),2)))/(60*($B220-INDEX($B:$B,IFERROR(MATCH($B220-Annex!$B$9/60,$B:$B),2)))))/Annex!$B$8)/1000,IF(Data!$B$2="",0,"-"))</f>
        <v>84.766941298505543</v>
      </c>
      <c r="M220" s="20">
        <v>703.40499999999997</v>
      </c>
      <c r="N220" s="20">
        <v>809.46699999999998</v>
      </c>
      <c r="O220" s="20">
        <v>823.23699999999997</v>
      </c>
      <c r="P220" s="50">
        <f>IFERROR(AVERAGE(INDEX(R:R,IFERROR(MATCH($B220-Annex!$B$4/60,$B:$B),2)):R220),IF(Data!$B$2="",0,"-"))</f>
        <v>14.268386683251704</v>
      </c>
      <c r="Q220" s="50">
        <f>IFERROR(AVERAGE(INDEX(S:S,IFERROR(MATCH($B220-Annex!$B$4/60,$B:$B),2)):S220),IF(Data!$B$2="",0,"-"))</f>
        <v>8.7996949199908805</v>
      </c>
      <c r="R220" s="50">
        <f>IFERROR((5.670373*10^-8*(T220+273.15)^4+((Annex!$B$5+Annex!$B$6)*(T220-V220)+Annex!$B$7*(T220-INDEX(T:T,IFERROR(MATCH($B220-Annex!$B$9/60,$B:$B),2)))/(60*($B220-INDEX($B:$B,IFERROR(MATCH($B220-Annex!$B$9/60,$B:$B),2)))))/Annex!$B$8)/1000,IF(Data!$B$2="",0,"-"))</f>
        <v>14.713872360487962</v>
      </c>
      <c r="S220" s="50">
        <f>IFERROR((5.670373*10^-8*(U220+273.15)^4+((Annex!$B$5+Annex!$B$6)*(U220-V220)+Annex!$B$7*(U220-INDEX(U:U,IFERROR(MATCH($B220-Annex!$B$9/60,$B:$B),2)))/(60*($B220-INDEX($B:$B,IFERROR(MATCH($B220-Annex!$B$9/60,$B:$B),2)))))/Annex!$B$8)/1000,IF(Data!$B$2="",0,"-"))</f>
        <v>10.14243527796037</v>
      </c>
      <c r="T220" s="20">
        <v>337.12700000000001</v>
      </c>
      <c r="U220" s="20">
        <v>294.02600000000001</v>
      </c>
      <c r="V220" s="20">
        <v>306.20100000000002</v>
      </c>
      <c r="W220" s="20">
        <v>872.89400000000001</v>
      </c>
      <c r="X220" s="20">
        <v>827.01400000000001</v>
      </c>
      <c r="Y220" s="20">
        <v>782.077</v>
      </c>
      <c r="Z220" s="20">
        <v>768.04300000000001</v>
      </c>
      <c r="AA220" s="20">
        <v>745.94899999999996</v>
      </c>
      <c r="AB220" s="20">
        <v>728.55499999999995</v>
      </c>
      <c r="AC220" s="20">
        <v>753.51900000000001</v>
      </c>
      <c r="AD220" s="20">
        <v>902.81799999999998</v>
      </c>
      <c r="AE220" s="20">
        <v>904.14400000000001</v>
      </c>
      <c r="AF220" s="20">
        <v>842.30899999999997</v>
      </c>
      <c r="AG220" s="20">
        <v>379.387</v>
      </c>
      <c r="AH220" s="20">
        <v>363.416</v>
      </c>
      <c r="AI220" s="20">
        <v>194.74299999999999</v>
      </c>
    </row>
    <row r="221" spans="1:35" x14ac:dyDescent="0.3">
      <c r="A221" s="5">
        <v>220</v>
      </c>
      <c r="B221" s="19">
        <v>20.127833329606801</v>
      </c>
      <c r="C221" s="20">
        <v>414.56678900000003</v>
      </c>
      <c r="D221" s="20">
        <v>404.75881700000002</v>
      </c>
      <c r="E221" s="20">
        <v>721.75965699999995</v>
      </c>
      <c r="F221" s="49">
        <f>IFERROR(SUM(C221:E221),IF(Data!$B$2="",0,"-"))</f>
        <v>1541.0852629999999</v>
      </c>
      <c r="G221" s="50">
        <f>IFERROR(F221-Annex!$B$10,IF(Data!$B$2="",0,"-"))</f>
        <v>234.92726300000004</v>
      </c>
      <c r="H221" s="50">
        <f>IFERROR(-14000*(G221-INDEX(G:G,IFERROR(MATCH($B221-Annex!$B$11/60,$B:$B),2)))/(60*($B221-INDEX($B:$B,IFERROR(MATCH($B221-Annex!$B$11/60,$B:$B),2)))),IF(Data!$B$2="",0,"-"))</f>
        <v>4093.7545322695983</v>
      </c>
      <c r="I221" s="50">
        <f>IFERROR(AVERAGE(INDEX(K:K,IFERROR(MATCH($B221-Annex!$B$4/60,$B:$B),2)):K221),IF(Data!$B$2="",0,"-"))</f>
        <v>47.700410776036541</v>
      </c>
      <c r="J221" s="50">
        <f>IFERROR(AVERAGE(INDEX(L:L,IFERROR(MATCH($B221-Annex!$B$4/60,$B:$B),2)):L221),IF(Data!$B$2="",0,"-"))</f>
        <v>80.414845998270749</v>
      </c>
      <c r="K221" s="50">
        <f>IFERROR((5.670373*10^-8*(M221+273.15)^4+((Annex!$B$5+Annex!$B$6)*(M221-O221)+Annex!$B$7*(M221-INDEX(M:M,IFERROR(MATCH($B221-Annex!$B$9/60,$B:$B),2)))/(60*($B221-INDEX($B:$B,IFERROR(MATCH($B221-Annex!$B$9/60,$B:$B),2)))))/Annex!$B$8)/1000,IF(Data!$B$2="",0,"-"))</f>
        <v>68.490214587055135</v>
      </c>
      <c r="L221" s="50">
        <f>IFERROR((5.670373*10^-8*(N221+273.15)^4+((Annex!$B$5+Annex!$B$6)*(N221-O221)+Annex!$B$7*(N221-INDEX(N:N,IFERROR(MATCH($B221-Annex!$B$9/60,$B:$B),2)))/(60*($B221-INDEX($B:$B,IFERROR(MATCH($B221-Annex!$B$9/60,$B:$B),2)))))/Annex!$B$8)/1000,IF(Data!$B$2="",0,"-"))</f>
        <v>86.466700496883561</v>
      </c>
      <c r="M221" s="20">
        <v>719.48800000000006</v>
      </c>
      <c r="N221" s="20">
        <v>816.49599999999998</v>
      </c>
      <c r="O221" s="20">
        <v>833.20799999999997</v>
      </c>
      <c r="P221" s="50">
        <f>IFERROR(AVERAGE(INDEX(R:R,IFERROR(MATCH($B221-Annex!$B$4/60,$B:$B),2)):R221),IF(Data!$B$2="",0,"-"))</f>
        <v>14.478942873528831</v>
      </c>
      <c r="Q221" s="50">
        <f>IFERROR(AVERAGE(INDEX(S:S,IFERROR(MATCH($B221-Annex!$B$4/60,$B:$B),2)):S221),IF(Data!$B$2="",0,"-"))</f>
        <v>9.1453350274260803</v>
      </c>
      <c r="R221" s="50">
        <f>IFERROR((5.670373*10^-8*(T221+273.15)^4+((Annex!$B$5+Annex!$B$6)*(T221-V221)+Annex!$B$7*(T221-INDEX(T:T,IFERROR(MATCH($B221-Annex!$B$9/60,$B:$B),2)))/(60*($B221-INDEX($B:$B,IFERROR(MATCH($B221-Annex!$B$9/60,$B:$B),2)))))/Annex!$B$8)/1000,IF(Data!$B$2="",0,"-"))</f>
        <v>14.761241906553247</v>
      </c>
      <c r="S221" s="50">
        <f>IFERROR((5.670373*10^-8*(U221+273.15)^4+((Annex!$B$5+Annex!$B$6)*(U221-V221)+Annex!$B$7*(U221-INDEX(U:U,IFERROR(MATCH($B221-Annex!$B$9/60,$B:$B),2)))/(60*($B221-INDEX($B:$B,IFERROR(MATCH($B221-Annex!$B$9/60,$B:$B),2)))))/Annex!$B$8)/1000,IF(Data!$B$2="",0,"-"))</f>
        <v>10.301140217445802</v>
      </c>
      <c r="T221" s="20">
        <v>343.048</v>
      </c>
      <c r="U221" s="20">
        <v>299.76900000000001</v>
      </c>
      <c r="V221" s="20">
        <v>324.17899999999997</v>
      </c>
      <c r="W221" s="20">
        <v>870.73500000000001</v>
      </c>
      <c r="X221" s="20">
        <v>824.14</v>
      </c>
      <c r="Y221" s="20">
        <v>784.71</v>
      </c>
      <c r="Z221" s="20">
        <v>767.27499999999998</v>
      </c>
      <c r="AA221" s="20">
        <v>747.92</v>
      </c>
      <c r="AB221" s="20">
        <v>743.37300000000005</v>
      </c>
      <c r="AC221" s="20">
        <v>763.27800000000002</v>
      </c>
      <c r="AD221" s="20">
        <v>895.61800000000005</v>
      </c>
      <c r="AE221" s="20">
        <v>903.88599999999997</v>
      </c>
      <c r="AF221" s="20">
        <v>843.928</v>
      </c>
      <c r="AG221" s="20">
        <v>324.214</v>
      </c>
      <c r="AH221" s="20">
        <v>376.005</v>
      </c>
      <c r="AI221" s="20">
        <v>237.64400000000001</v>
      </c>
    </row>
    <row r="222" spans="1:35" x14ac:dyDescent="0.3">
      <c r="A222" s="5">
        <v>221</v>
      </c>
      <c r="B222" s="19">
        <v>20.220333330798894</v>
      </c>
      <c r="C222" s="20">
        <v>413.94886400000001</v>
      </c>
      <c r="D222" s="20">
        <v>404.046066</v>
      </c>
      <c r="E222" s="20">
        <v>720.739192</v>
      </c>
      <c r="F222" s="49">
        <f>IFERROR(SUM(C222:E222),IF(Data!$B$2="",0,"-"))</f>
        <v>1538.7341220000001</v>
      </c>
      <c r="G222" s="50">
        <f>IFERROR(F222-Annex!$B$10,IF(Data!$B$2="",0,"-"))</f>
        <v>232.57612200000017</v>
      </c>
      <c r="H222" s="50">
        <f>IFERROR(-14000*(G222-INDEX(G:G,IFERROR(MATCH($B222-Annex!$B$11/60,$B:$B),2)))/(60*($B222-INDEX($B:$B,IFERROR(MATCH($B222-Annex!$B$11/60,$B:$B),2)))),IF(Data!$B$2="",0,"-"))</f>
        <v>4093.937689597235</v>
      </c>
      <c r="I222" s="50">
        <f>IFERROR(AVERAGE(INDEX(K:K,IFERROR(MATCH($B222-Annex!$B$4/60,$B:$B),2)):K222),IF(Data!$B$2="",0,"-"))</f>
        <v>53.504912091829851</v>
      </c>
      <c r="J222" s="50">
        <f>IFERROR(AVERAGE(INDEX(L:L,IFERROR(MATCH($B222-Annex!$B$4/60,$B:$B),2)):L222),IF(Data!$B$2="",0,"-"))</f>
        <v>82.271743906215534</v>
      </c>
      <c r="K222" s="50">
        <f>IFERROR((5.670373*10^-8*(M222+273.15)^4+((Annex!$B$5+Annex!$B$6)*(M222-O222)+Annex!$B$7*(M222-INDEX(M:M,IFERROR(MATCH($B222-Annex!$B$9/60,$B:$B),2)))/(60*($B222-INDEX($B:$B,IFERROR(MATCH($B222-Annex!$B$9/60,$B:$B),2)))))/Annex!$B$8)/1000,IF(Data!$B$2="",0,"-"))</f>
        <v>77.326185678366613</v>
      </c>
      <c r="L222" s="50">
        <f>IFERROR((5.670373*10^-8*(N222+273.15)^4+((Annex!$B$5+Annex!$B$6)*(N222-O222)+Annex!$B$7*(N222-INDEX(N:N,IFERROR(MATCH($B222-Annex!$B$9/60,$B:$B),2)))/(60*($B222-INDEX($B:$B,IFERROR(MATCH($B222-Annex!$B$9/60,$B:$B),2)))))/Annex!$B$8)/1000,IF(Data!$B$2="",0,"-"))</f>
        <v>88.985525108164211</v>
      </c>
      <c r="M222" s="20">
        <v>747.06799999999998</v>
      </c>
      <c r="N222" s="20">
        <v>825.00800000000004</v>
      </c>
      <c r="O222" s="20">
        <v>844.27300000000002</v>
      </c>
      <c r="P222" s="50">
        <f>IFERROR(AVERAGE(INDEX(R:R,IFERROR(MATCH($B222-Annex!$B$4/60,$B:$B),2)):R222),IF(Data!$B$2="",0,"-"))</f>
        <v>14.70066269750224</v>
      </c>
      <c r="Q222" s="50">
        <f>IFERROR(AVERAGE(INDEX(S:S,IFERROR(MATCH($B222-Annex!$B$4/60,$B:$B),2)):S222),IF(Data!$B$2="",0,"-"))</f>
        <v>9.4996299647815849</v>
      </c>
      <c r="R222" s="50">
        <f>IFERROR((5.670373*10^-8*(T222+273.15)^4+((Annex!$B$5+Annex!$B$6)*(T222-V222)+Annex!$B$7*(T222-INDEX(T:T,IFERROR(MATCH($B222-Annex!$B$9/60,$B:$B),2)))/(60*($B222-INDEX($B:$B,IFERROR(MATCH($B222-Annex!$B$9/60,$B:$B),2)))))/Annex!$B$8)/1000,IF(Data!$B$2="",0,"-"))</f>
        <v>15.777751863646452</v>
      </c>
      <c r="S222" s="50">
        <f>IFERROR((5.670373*10^-8*(U222+273.15)^4+((Annex!$B$5+Annex!$B$6)*(U222-V222)+Annex!$B$7*(U222-INDEX(U:U,IFERROR(MATCH($B222-Annex!$B$9/60,$B:$B),2)))/(60*($B222-INDEX($B:$B,IFERROR(MATCH($B222-Annex!$B$9/60,$B:$B),2)))))/Annex!$B$8)/1000,IF(Data!$B$2="",0,"-"))</f>
        <v>11.140654220948026</v>
      </c>
      <c r="T222" s="20">
        <v>349.50200000000001</v>
      </c>
      <c r="U222" s="20">
        <v>306.25400000000002</v>
      </c>
      <c r="V222" s="20">
        <v>328.17099999999999</v>
      </c>
      <c r="W222" s="20">
        <v>851.43700000000001</v>
      </c>
      <c r="X222" s="20">
        <v>817.851</v>
      </c>
      <c r="Y222" s="20">
        <v>782.79300000000001</v>
      </c>
      <c r="Z222" s="20">
        <v>778.20799999999997</v>
      </c>
      <c r="AA222" s="20">
        <v>763.33100000000002</v>
      </c>
      <c r="AB222" s="20">
        <v>750.42399999999998</v>
      </c>
      <c r="AC222" s="20">
        <v>775.54399999999998</v>
      </c>
      <c r="AD222" s="20">
        <v>886.93</v>
      </c>
      <c r="AE222" s="20">
        <v>901.78700000000003</v>
      </c>
      <c r="AF222" s="20">
        <v>845.70899999999995</v>
      </c>
      <c r="AG222" s="20">
        <v>350.94400000000002</v>
      </c>
      <c r="AH222" s="20">
        <v>276.21600000000001</v>
      </c>
      <c r="AI222" s="20">
        <v>376.35599999999999</v>
      </c>
    </row>
    <row r="223" spans="1:35" x14ac:dyDescent="0.3">
      <c r="A223" s="5">
        <v>222</v>
      </c>
      <c r="B223" s="19">
        <v>20.314333325950429</v>
      </c>
      <c r="C223" s="20">
        <v>414.13466599999998</v>
      </c>
      <c r="D223" s="20">
        <v>404.866535</v>
      </c>
      <c r="E223" s="20">
        <v>722.641209</v>
      </c>
      <c r="F223" s="49">
        <f>IFERROR(SUM(C223:E223),IF(Data!$B$2="",0,"-"))</f>
        <v>1541.6424099999999</v>
      </c>
      <c r="G223" s="50">
        <f>IFERROR(F223-Annex!$B$10,IF(Data!$B$2="",0,"-"))</f>
        <v>235.48441000000003</v>
      </c>
      <c r="H223" s="50">
        <f>IFERROR(-14000*(G223-INDEX(G:G,IFERROR(MATCH($B223-Annex!$B$11/60,$B:$B),2)))/(60*($B223-INDEX($B:$B,IFERROR(MATCH($B223-Annex!$B$11/60,$B:$B),2)))),IF(Data!$B$2="",0,"-"))</f>
        <v>3101.6342481432866</v>
      </c>
      <c r="I223" s="50">
        <f>IFERROR(AVERAGE(INDEX(K:K,IFERROR(MATCH($B223-Annex!$B$4/60,$B:$B),2)):K223),IF(Data!$B$2="",0,"-"))</f>
        <v>60.281399358360623</v>
      </c>
      <c r="J223" s="50">
        <f>IFERROR(AVERAGE(INDEX(L:L,IFERROR(MATCH($B223-Annex!$B$4/60,$B:$B),2)):L223),IF(Data!$B$2="",0,"-"))</f>
        <v>84.502791629018731</v>
      </c>
      <c r="K223" s="50">
        <f>IFERROR((5.670373*10^-8*(M223+273.15)^4+((Annex!$B$5+Annex!$B$6)*(M223-O223)+Annex!$B$7*(M223-INDEX(M:M,IFERROR(MATCH($B223-Annex!$B$9/60,$B:$B),2)))/(60*($B223-INDEX($B:$B,IFERROR(MATCH($B223-Annex!$B$9/60,$B:$B),2)))))/Annex!$B$8)/1000,IF(Data!$B$2="",0,"-"))</f>
        <v>86.548448368588765</v>
      </c>
      <c r="L223" s="50">
        <f>IFERROR((5.670373*10^-8*(N223+273.15)^4+((Annex!$B$5+Annex!$B$6)*(N223-O223)+Annex!$B$7*(N223-INDEX(N:N,IFERROR(MATCH($B223-Annex!$B$9/60,$B:$B),2)))/(60*($B223-INDEX($B:$B,IFERROR(MATCH($B223-Annex!$B$9/60,$B:$B),2)))))/Annex!$B$8)/1000,IF(Data!$B$2="",0,"-"))</f>
        <v>93.278975547605441</v>
      </c>
      <c r="M223" s="20">
        <v>770.27499999999998</v>
      </c>
      <c r="N223" s="20">
        <v>834.93</v>
      </c>
      <c r="O223" s="20">
        <v>850.14599999999996</v>
      </c>
      <c r="P223" s="50">
        <f>IFERROR(AVERAGE(INDEX(R:R,IFERROR(MATCH($B223-Annex!$B$4/60,$B:$B),2)):R223),IF(Data!$B$2="",0,"-"))</f>
        <v>15.381071647452968</v>
      </c>
      <c r="Q223" s="50">
        <f>IFERROR(AVERAGE(INDEX(S:S,IFERROR(MATCH($B223-Annex!$B$4/60,$B:$B),2)):S223),IF(Data!$B$2="",0,"-"))</f>
        <v>10.200390892159774</v>
      </c>
      <c r="R223" s="50">
        <f>IFERROR((5.670373*10^-8*(T223+273.15)^4+((Annex!$B$5+Annex!$B$6)*(T223-V223)+Annex!$B$7*(T223-INDEX(T:T,IFERROR(MATCH($B223-Annex!$B$9/60,$B:$B),2)))/(60*($B223-INDEX($B:$B,IFERROR(MATCH($B223-Annex!$B$9/60,$B:$B),2)))))/Annex!$B$8)/1000,IF(Data!$B$2="",0,"-"))</f>
        <v>19.139163137592519</v>
      </c>
      <c r="S223" s="50">
        <f>IFERROR((5.670373*10^-8*(U223+273.15)^4+((Annex!$B$5+Annex!$B$6)*(U223-V223)+Annex!$B$7*(U223-INDEX(U:U,IFERROR(MATCH($B223-Annex!$B$9/60,$B:$B),2)))/(60*($B223-INDEX($B:$B,IFERROR(MATCH($B223-Annex!$B$9/60,$B:$B),2)))))/Annex!$B$8)/1000,IF(Data!$B$2="",0,"-"))</f>
        <v>13.54802067562839</v>
      </c>
      <c r="T223" s="20">
        <v>355.41199999999998</v>
      </c>
      <c r="U223" s="20">
        <v>310.452</v>
      </c>
      <c r="V223" s="20">
        <v>275.64100000000002</v>
      </c>
      <c r="W223" s="20">
        <v>654.21699999999998</v>
      </c>
      <c r="X223" s="20">
        <v>638.91300000000001</v>
      </c>
      <c r="Y223" s="20">
        <v>579.15899999999999</v>
      </c>
      <c r="Z223" s="20">
        <v>528.82799999999997</v>
      </c>
      <c r="AA223" s="20">
        <v>542.05600000000004</v>
      </c>
      <c r="AB223" s="20">
        <v>550.803</v>
      </c>
      <c r="AC223" s="20">
        <v>608.39300000000003</v>
      </c>
      <c r="AD223" s="20">
        <v>603.31200000000001</v>
      </c>
      <c r="AE223" s="20">
        <v>669.75</v>
      </c>
      <c r="AF223" s="20">
        <v>639.48800000000006</v>
      </c>
      <c r="AG223" s="20">
        <v>543.14499999999998</v>
      </c>
      <c r="AH223" s="20">
        <v>123.94799999999999</v>
      </c>
      <c r="AI223" s="20">
        <v>545.23699999999997</v>
      </c>
    </row>
    <row r="224" spans="1:35" x14ac:dyDescent="0.3">
      <c r="A224" s="5">
        <v>223</v>
      </c>
      <c r="B224" s="19">
        <v>20.410666664829478</v>
      </c>
      <c r="C224" s="20">
        <v>415.70344</v>
      </c>
      <c r="D224" s="20">
        <v>405.42529300000001</v>
      </c>
      <c r="E224" s="20">
        <v>724.00267799999995</v>
      </c>
      <c r="F224" s="49">
        <f>IFERROR(SUM(C224:E224),IF(Data!$B$2="",0,"-"))</f>
        <v>1545.1314109999998</v>
      </c>
      <c r="G224" s="50">
        <f>IFERROR(F224-Annex!$B$10,IF(Data!$B$2="",0,"-"))</f>
        <v>238.97341099999994</v>
      </c>
      <c r="H224" s="50">
        <f>IFERROR(-14000*(G224-INDEX(G:G,IFERROR(MATCH($B224-Annex!$B$11/60,$B:$B),2)))/(60*($B224-INDEX($B:$B,IFERROR(MATCH($B224-Annex!$B$11/60,$B:$B),2)))),IF(Data!$B$2="",0,"-"))</f>
        <v>1919.5980734708442</v>
      </c>
      <c r="I224" s="50">
        <f>IFERROR(AVERAGE(INDEX(K:K,IFERROR(MATCH($B224-Annex!$B$4/60,$B:$B),2)):K224),IF(Data!$B$2="",0,"-"))</f>
        <v>63.922357997536494</v>
      </c>
      <c r="J224" s="50">
        <f>IFERROR(AVERAGE(INDEX(L:L,IFERROR(MATCH($B224-Annex!$B$4/60,$B:$B),2)):L224),IF(Data!$B$2="",0,"-"))</f>
        <v>85.529061719414358</v>
      </c>
      <c r="K224" s="50">
        <f>IFERROR((5.670373*10^-8*(M224+273.15)^4+((Annex!$B$5+Annex!$B$6)*(M224-O224)+Annex!$B$7*(M224-INDEX(M:M,IFERROR(MATCH($B224-Annex!$B$9/60,$B:$B),2)))/(60*($B224-INDEX($B:$B,IFERROR(MATCH($B224-Annex!$B$9/60,$B:$B),2)))))/Annex!$B$8)/1000,IF(Data!$B$2="",0,"-"))</f>
        <v>66.107342059394185</v>
      </c>
      <c r="L224" s="50">
        <f>IFERROR((5.670373*10^-8*(N224+273.15)^4+((Annex!$B$5+Annex!$B$6)*(N224-O224)+Annex!$B$7*(N224-INDEX(N:N,IFERROR(MATCH($B224-Annex!$B$9/60,$B:$B),2)))/(60*($B224-INDEX($B:$B,IFERROR(MATCH($B224-Annex!$B$9/60,$B:$B),2)))))/Annex!$B$8)/1000,IF(Data!$B$2="",0,"-"))</f>
        <v>85.257735506969865</v>
      </c>
      <c r="M224" s="20">
        <v>759.12900000000002</v>
      </c>
      <c r="N224" s="20">
        <v>828.56799999999998</v>
      </c>
      <c r="O224" s="20">
        <v>827.12199999999996</v>
      </c>
      <c r="P224" s="50">
        <f>IFERROR(AVERAGE(INDEX(R:R,IFERROR(MATCH($B224-Annex!$B$4/60,$B:$B),2)):R224),IF(Data!$B$2="",0,"-"))</f>
        <v>16.792164605417693</v>
      </c>
      <c r="Q224" s="50">
        <f>IFERROR(AVERAGE(INDEX(S:S,IFERROR(MATCH($B224-Annex!$B$4/60,$B:$B),2)):S224),IF(Data!$B$2="",0,"-"))</f>
        <v>11.500313975807737</v>
      </c>
      <c r="R224" s="50">
        <f>IFERROR((5.670373*10^-8*(T224+273.15)^4+((Annex!$B$5+Annex!$B$6)*(T224-V224)+Annex!$B$7*(T224-INDEX(T:T,IFERROR(MATCH($B224-Annex!$B$9/60,$B:$B),2)))/(60*($B224-INDEX($B:$B,IFERROR(MATCH($B224-Annex!$B$9/60,$B:$B),2)))))/Annex!$B$8)/1000,IF(Data!$B$2="",0,"-"))</f>
        <v>24.059307879044486</v>
      </c>
      <c r="S224" s="50">
        <f>IFERROR((5.670373*10^-8*(U224+273.15)^4+((Annex!$B$5+Annex!$B$6)*(U224-V224)+Annex!$B$7*(U224-INDEX(U:U,IFERROR(MATCH($B224-Annex!$B$9/60,$B:$B),2)))/(60*($B224-INDEX($B:$B,IFERROR(MATCH($B224-Annex!$B$9/60,$B:$B),2)))))/Annex!$B$8)/1000,IF(Data!$B$2="",0,"-"))</f>
        <v>17.51179210579965</v>
      </c>
      <c r="T224" s="20">
        <v>353.38900000000001</v>
      </c>
      <c r="U224" s="20">
        <v>306.67899999999997</v>
      </c>
      <c r="V224" s="20">
        <v>112.77500000000001</v>
      </c>
      <c r="W224" s="20">
        <v>456.185</v>
      </c>
      <c r="X224" s="20">
        <v>471.53699999999998</v>
      </c>
      <c r="Y224" s="20">
        <v>394.51499999999999</v>
      </c>
      <c r="Z224" s="20">
        <v>367.34800000000001</v>
      </c>
      <c r="AA224" s="20">
        <v>374.46300000000002</v>
      </c>
      <c r="AB224" s="20">
        <v>395.14299999999997</v>
      </c>
      <c r="AC224" s="20">
        <v>455.37099999999998</v>
      </c>
      <c r="AD224" s="20">
        <v>397.56900000000002</v>
      </c>
      <c r="AE224" s="20">
        <v>198.834</v>
      </c>
      <c r="AF224" s="20">
        <v>277.25599999999997</v>
      </c>
      <c r="AG224" s="20">
        <v>585.64800000000002</v>
      </c>
      <c r="AH224" s="20">
        <v>222.57300000000001</v>
      </c>
      <c r="AI224" s="20">
        <v>329.10700000000003</v>
      </c>
    </row>
    <row r="225" spans="1:35" x14ac:dyDescent="0.3">
      <c r="A225" s="5">
        <v>224</v>
      </c>
      <c r="B225" s="19">
        <v>20.507166667375714</v>
      </c>
      <c r="C225" s="20">
        <v>417.171335</v>
      </c>
      <c r="D225" s="20">
        <v>405.92936099999997</v>
      </c>
      <c r="E225" s="20">
        <v>726.06045400000005</v>
      </c>
      <c r="F225" s="49">
        <f>IFERROR(SUM(C225:E225),IF(Data!$B$2="",0,"-"))</f>
        <v>1549.1611499999999</v>
      </c>
      <c r="G225" s="50">
        <f>IFERROR(F225-Annex!$B$10,IF(Data!$B$2="",0,"-"))</f>
        <v>243.00315000000001</v>
      </c>
      <c r="H225" s="50">
        <f>IFERROR(-14000*(G225-INDEX(G:G,IFERROR(MATCH($B225-Annex!$B$11/60,$B:$B),2)))/(60*($B225-INDEX($B:$B,IFERROR(MATCH($B225-Annex!$B$11/60,$B:$B),2)))),IF(Data!$B$2="",0,"-"))</f>
        <v>624.5514446900919</v>
      </c>
      <c r="I225" s="50">
        <f>IFERROR(AVERAGE(INDEX(K:K,IFERROR(MATCH($B225-Annex!$B$4/60,$B:$B),2)):K225),IF(Data!$B$2="",0,"-"))</f>
        <v>62.829307989581991</v>
      </c>
      <c r="J225" s="50">
        <f>IFERROR(AVERAGE(INDEX(L:L,IFERROR(MATCH($B225-Annex!$B$4/60,$B:$B),2)):L225),IF(Data!$B$2="",0,"-"))</f>
        <v>83.580891086592672</v>
      </c>
      <c r="K225" s="50">
        <f>IFERROR((5.670373*10^-8*(M225+273.15)^4+((Annex!$B$5+Annex!$B$6)*(M225-O225)+Annex!$B$7*(M225-INDEX(M:M,IFERROR(MATCH($B225-Annex!$B$9/60,$B:$B),2)))/(60*($B225-INDEX($B:$B,IFERROR(MATCH($B225-Annex!$B$9/60,$B:$B),2)))))/Annex!$B$8)/1000,IF(Data!$B$2="",0,"-"))</f>
        <v>33.105961773754508</v>
      </c>
      <c r="L225" s="50">
        <f>IFERROR((5.670373*10^-8*(N225+273.15)^4+((Annex!$B$5+Annex!$B$6)*(N225-O225)+Annex!$B$7*(N225-INDEX(N:N,IFERROR(MATCH($B225-Annex!$B$9/60,$B:$B),2)))/(60*($B225-INDEX($B:$B,IFERROR(MATCH($B225-Annex!$B$9/60,$B:$B),2)))))/Annex!$B$8)/1000,IF(Data!$B$2="",0,"-"))</f>
        <v>64.841449947571334</v>
      </c>
      <c r="M225" s="20">
        <v>725.74199999999996</v>
      </c>
      <c r="N225" s="20">
        <v>805.61199999999997</v>
      </c>
      <c r="O225" s="20">
        <v>781.55700000000002</v>
      </c>
      <c r="P225" s="50">
        <f>IFERROR(AVERAGE(INDEX(R:R,IFERROR(MATCH($B225-Annex!$B$4/60,$B:$B),2)):R225),IF(Data!$B$2="",0,"-"))</f>
        <v>17.532330413060542</v>
      </c>
      <c r="Q225" s="50">
        <f>IFERROR(AVERAGE(INDEX(S:S,IFERROR(MATCH($B225-Annex!$B$4/60,$B:$B),2)):S225),IF(Data!$B$2="",0,"-"))</f>
        <v>11.882978804057773</v>
      </c>
      <c r="R225" s="50">
        <f>IFERROR((5.670373*10^-8*(T225+273.15)^4+((Annex!$B$5+Annex!$B$6)*(T225-V225)+Annex!$B$7*(T225-INDEX(T:T,IFERROR(MATCH($B225-Annex!$B$9/60,$B:$B),2)))/(60*($B225-INDEX($B:$B,IFERROR(MATCH($B225-Annex!$B$9/60,$B:$B),2)))))/Annex!$B$8)/1000,IF(Data!$B$2="",0,"-"))</f>
        <v>19.547983203671883</v>
      </c>
      <c r="S225" s="50">
        <f>IFERROR((5.670373*10^-8*(U225+273.15)^4+((Annex!$B$5+Annex!$B$6)*(U225-V225)+Annex!$B$7*(U225-INDEX(U:U,IFERROR(MATCH($B225-Annex!$B$9/60,$B:$B),2)))/(60*($B225-INDEX($B:$B,IFERROR(MATCH($B225-Annex!$B$9/60,$B:$B),2)))))/Annex!$B$8)/1000,IF(Data!$B$2="",0,"-"))</f>
        <v>11.221390536259461</v>
      </c>
      <c r="T225" s="20">
        <v>347.35700000000003</v>
      </c>
      <c r="U225" s="20">
        <v>295.85700000000003</v>
      </c>
      <c r="V225" s="20">
        <v>84.302000000000007</v>
      </c>
      <c r="W225" s="20">
        <v>109.637</v>
      </c>
      <c r="X225" s="20">
        <v>306.82100000000003</v>
      </c>
      <c r="Y225" s="20">
        <v>274.726</v>
      </c>
      <c r="Z225" s="20">
        <v>248.54599999999999</v>
      </c>
      <c r="AA225" s="20">
        <v>266.70499999999998</v>
      </c>
      <c r="AB225" s="20">
        <v>288.71199999999999</v>
      </c>
      <c r="AC225" s="20">
        <v>361.08100000000002</v>
      </c>
      <c r="AD225" s="20">
        <v>207.208</v>
      </c>
      <c r="AE225" s="20">
        <v>137.14400000000001</v>
      </c>
      <c r="AF225" s="20">
        <v>148.49299999999999</v>
      </c>
      <c r="AG225" s="20">
        <v>310.77100000000002</v>
      </c>
      <c r="AH225" s="20">
        <v>253.279</v>
      </c>
      <c r="AI225" s="20">
        <v>398.54700000000003</v>
      </c>
    </row>
    <row r="226" spans="1:35" x14ac:dyDescent="0.3">
      <c r="A226" s="5">
        <v>225</v>
      </c>
      <c r="B226" s="19">
        <v>20.592166667338461</v>
      </c>
      <c r="C226" s="20">
        <v>416.91156000000001</v>
      </c>
      <c r="D226" s="20">
        <v>407.46597300000002</v>
      </c>
      <c r="E226" s="20">
        <v>726.85024999999996</v>
      </c>
      <c r="F226" s="49">
        <f>IFERROR(SUM(C226:E226),IF(Data!$B$2="",0,"-"))</f>
        <v>1551.227783</v>
      </c>
      <c r="G226" s="50">
        <f>IFERROR(F226-Annex!$B$10,IF(Data!$B$2="",0,"-"))</f>
        <v>245.06978300000014</v>
      </c>
      <c r="H226" s="50">
        <f>IFERROR(-14000*(G226-INDEX(G:G,IFERROR(MATCH($B226-Annex!$B$11/60,$B:$B),2)))/(60*($B226-INDEX($B:$B,IFERROR(MATCH($B226-Annex!$B$11/60,$B:$B),2)))),IF(Data!$B$2="",0,"-"))</f>
        <v>-150.39035507257262</v>
      </c>
      <c r="I226" s="50">
        <f>IFERROR(AVERAGE(INDEX(K:K,IFERROR(MATCH($B226-Annex!$B$4/60,$B:$B),2)):K226),IF(Data!$B$2="",0,"-"))</f>
        <v>58.989291688364609</v>
      </c>
      <c r="J226" s="50">
        <f>IFERROR(AVERAGE(INDEX(L:L,IFERROR(MATCH($B226-Annex!$B$4/60,$B:$B),2)):L226),IF(Data!$B$2="",0,"-"))</f>
        <v>79.038241571055337</v>
      </c>
      <c r="K226" s="50">
        <f>IFERROR((5.670373*10^-8*(M226+273.15)^4+((Annex!$B$5+Annex!$B$6)*(M226-O226)+Annex!$B$7*(M226-INDEX(M:M,IFERROR(MATCH($B226-Annex!$B$9/60,$B:$B),2)))/(60*($B226-INDEX($B:$B,IFERROR(MATCH($B226-Annex!$B$9/60,$B:$B),2)))))/Annex!$B$8)/1000,IF(Data!$B$2="",0,"-"))</f>
        <v>19.691500705759207</v>
      </c>
      <c r="L226" s="50">
        <f>IFERROR((5.670373*10^-8*(N226+273.15)^4+((Annex!$B$5+Annex!$B$6)*(N226-O226)+Annex!$B$7*(N226-INDEX(N:N,IFERROR(MATCH($B226-Annex!$B$9/60,$B:$B),2)))/(60*($B226-INDEX($B:$B,IFERROR(MATCH($B226-Annex!$B$9/60,$B:$B),2)))))/Annex!$B$8)/1000,IF(Data!$B$2="",0,"-"))</f>
        <v>49.670363091687456</v>
      </c>
      <c r="M226" s="20">
        <v>698.76800000000003</v>
      </c>
      <c r="N226" s="20">
        <v>780.70600000000002</v>
      </c>
      <c r="O226" s="20">
        <v>730.88300000000004</v>
      </c>
      <c r="P226" s="50">
        <f>IFERROR(AVERAGE(INDEX(R:R,IFERROR(MATCH($B226-Annex!$B$4/60,$B:$B),2)):R226),IF(Data!$B$2="",0,"-"))</f>
        <v>17.980886151886416</v>
      </c>
      <c r="Q226" s="50">
        <f>IFERROR(AVERAGE(INDEX(S:S,IFERROR(MATCH($B226-Annex!$B$4/60,$B:$B),2)):S226),IF(Data!$B$2="",0,"-"))</f>
        <v>12.651104110740752</v>
      </c>
      <c r="R226" s="50">
        <f>IFERROR((5.670373*10^-8*(T226+273.15)^4+((Annex!$B$5+Annex!$B$6)*(T226-V226)+Annex!$B$7*(T226-INDEX(T:T,IFERROR(MATCH($B226-Annex!$B$9/60,$B:$B),2)))/(60*($B226-INDEX($B:$B,IFERROR(MATCH($B226-Annex!$B$9/60,$B:$B),2)))))/Annex!$B$8)/1000,IF(Data!$B$2="",0,"-"))</f>
        <v>17.86688271220839</v>
      </c>
      <c r="S226" s="50">
        <f>IFERROR((5.670373*10^-8*(U226+273.15)^4+((Annex!$B$5+Annex!$B$6)*(U226-V226)+Annex!$B$7*(U226-INDEX(U:U,IFERROR(MATCH($B226-Annex!$B$9/60,$B:$B),2)))/(60*($B226-INDEX($B:$B,IFERROR(MATCH($B226-Annex!$B$9/60,$B:$B),2)))))/Annex!$B$8)/1000,IF(Data!$B$2="",0,"-"))</f>
        <v>14.69229574114356</v>
      </c>
      <c r="T226" s="20">
        <v>340.62400000000002</v>
      </c>
      <c r="U226" s="20">
        <v>296.73599999999999</v>
      </c>
      <c r="V226" s="20">
        <v>56.649000000000001</v>
      </c>
      <c r="W226" s="20">
        <v>43.677</v>
      </c>
      <c r="X226" s="20">
        <v>178.583</v>
      </c>
      <c r="Y226" s="20">
        <v>182.47399999999999</v>
      </c>
      <c r="Z226" s="20">
        <v>152.86000000000001</v>
      </c>
      <c r="AA226" s="20">
        <v>206.07599999999999</v>
      </c>
      <c r="AB226" s="20">
        <v>230.70400000000001</v>
      </c>
      <c r="AC226" s="20">
        <v>309.875</v>
      </c>
      <c r="AD226" s="20">
        <v>173.09299999999999</v>
      </c>
      <c r="AE226" s="20">
        <v>103.536</v>
      </c>
      <c r="AF226" s="20">
        <v>93.4</v>
      </c>
      <c r="AG226" s="20">
        <v>12.754</v>
      </c>
      <c r="AH226" s="20">
        <v>235.29900000000001</v>
      </c>
      <c r="AI226" s="20">
        <v>408.392</v>
      </c>
    </row>
    <row r="227" spans="1:35" x14ac:dyDescent="0.3">
      <c r="A227" s="5">
        <v>226</v>
      </c>
      <c r="B227" s="19">
        <v>20.682666662614793</v>
      </c>
      <c r="C227" s="20">
        <v>417.10575799999998</v>
      </c>
      <c r="D227" s="20">
        <v>408.07943</v>
      </c>
      <c r="E227" s="20">
        <v>727.60970499999996</v>
      </c>
      <c r="F227" s="49">
        <f>IFERROR(SUM(C227:E227),IF(Data!$B$2="",0,"-"))</f>
        <v>1552.7948929999998</v>
      </c>
      <c r="G227" s="50">
        <f>IFERROR(F227-Annex!$B$10,IF(Data!$B$2="",0,"-"))</f>
        <v>246.63689299999987</v>
      </c>
      <c r="H227" s="50">
        <f>IFERROR(-14000*(G227-INDEX(G:G,IFERROR(MATCH($B227-Annex!$B$11/60,$B:$B),2)))/(60*($B227-INDEX($B:$B,IFERROR(MATCH($B227-Annex!$B$11/60,$B:$B),2)))),IF(Data!$B$2="",0,"-"))</f>
        <v>-861.17281503625964</v>
      </c>
      <c r="I227" s="50">
        <f>IFERROR(AVERAGE(INDEX(K:K,IFERROR(MATCH($B227-Annex!$B$4/60,$B:$B),2)):K227),IF(Data!$B$2="",0,"-"))</f>
        <v>52.912954801902096</v>
      </c>
      <c r="J227" s="50">
        <f>IFERROR(AVERAGE(INDEX(L:L,IFERROR(MATCH($B227-Annex!$B$4/60,$B:$B),2)):L227),IF(Data!$B$2="",0,"-"))</f>
        <v>73.009022898674758</v>
      </c>
      <c r="K227" s="50">
        <f>IFERROR((5.670373*10^-8*(M227+273.15)^4+((Annex!$B$5+Annex!$B$6)*(M227-O227)+Annex!$B$7*(M227-INDEX(M:M,IFERROR(MATCH($B227-Annex!$B$9/60,$B:$B),2)))/(60*($B227-INDEX($B:$B,IFERROR(MATCH($B227-Annex!$B$9/60,$B:$B),2)))))/Annex!$B$8)/1000,IF(Data!$B$2="",0,"-"))</f>
        <v>19.121030440396201</v>
      </c>
      <c r="L227" s="50">
        <f>IFERROR((5.670373*10^-8*(N227+273.15)^4+((Annex!$B$5+Annex!$B$6)*(N227-O227)+Annex!$B$7*(N227-INDEX(N:N,IFERROR(MATCH($B227-Annex!$B$9/60,$B:$B),2)))/(60*($B227-INDEX($B:$B,IFERROR(MATCH($B227-Annex!$B$9/60,$B:$B),2)))))/Annex!$B$8)/1000,IF(Data!$B$2="",0,"-"))</f>
        <v>42.562410591841413</v>
      </c>
      <c r="M227" s="20">
        <v>673.93899999999996</v>
      </c>
      <c r="N227" s="20">
        <v>755.68200000000002</v>
      </c>
      <c r="O227" s="20">
        <v>685.90899999999999</v>
      </c>
      <c r="P227" s="50">
        <f>IFERROR(AVERAGE(INDEX(R:R,IFERROR(MATCH($B227-Annex!$B$4/60,$B:$B),2)):R227),IF(Data!$B$2="",0,"-"))</f>
        <v>18.257611254572886</v>
      </c>
      <c r="Q227" s="50">
        <f>IFERROR(AVERAGE(INDEX(S:S,IFERROR(MATCH($B227-Annex!$B$4/60,$B:$B),2)):S227),IF(Data!$B$2="",0,"-"))</f>
        <v>13.774265544640368</v>
      </c>
      <c r="R227" s="50">
        <f>IFERROR((5.670373*10^-8*(T227+273.15)^4+((Annex!$B$5+Annex!$B$6)*(T227-V227)+Annex!$B$7*(T227-INDEX(T:T,IFERROR(MATCH($B227-Annex!$B$9/60,$B:$B),2)))/(60*($B227-INDEX($B:$B,IFERROR(MATCH($B227-Annex!$B$9/60,$B:$B),2)))))/Annex!$B$8)/1000,IF(Data!$B$2="",0,"-"))</f>
        <v>16.650948079293233</v>
      </c>
      <c r="S227" s="50">
        <f>IFERROR((5.670373*10^-8*(U227+273.15)^4+((Annex!$B$5+Annex!$B$6)*(U227-V227)+Annex!$B$7*(U227-INDEX(U:U,IFERROR(MATCH($B227-Annex!$B$9/60,$B:$B),2)))/(60*($B227-INDEX($B:$B,IFERROR(MATCH($B227-Annex!$B$9/60,$B:$B),2)))))/Annex!$B$8)/1000,IF(Data!$B$2="",0,"-"))</f>
        <v>18.004565315257679</v>
      </c>
      <c r="T227" s="20">
        <v>332.60599999999999</v>
      </c>
      <c r="U227" s="20">
        <v>292.09500000000003</v>
      </c>
      <c r="V227" s="20">
        <v>41.573999999999998</v>
      </c>
      <c r="W227" s="20">
        <v>49.523000000000003</v>
      </c>
      <c r="X227" s="20">
        <v>60.194000000000003</v>
      </c>
      <c r="Y227" s="20">
        <v>134.43100000000001</v>
      </c>
      <c r="Z227" s="20">
        <v>137.02500000000001</v>
      </c>
      <c r="AA227" s="20">
        <v>157.86799999999999</v>
      </c>
      <c r="AB227" s="20">
        <v>173.44300000000001</v>
      </c>
      <c r="AC227" s="20">
        <v>264.15100000000001</v>
      </c>
      <c r="AD227" s="20">
        <v>100.91</v>
      </c>
      <c r="AE227" s="20">
        <v>84.009</v>
      </c>
      <c r="AF227" s="20">
        <v>75.543000000000006</v>
      </c>
      <c r="AG227" s="20">
        <v>32.573999999999998</v>
      </c>
      <c r="AH227" s="20">
        <v>126.185</v>
      </c>
      <c r="AI227" s="20">
        <v>497.50599999999997</v>
      </c>
    </row>
    <row r="228" spans="1:35" x14ac:dyDescent="0.3">
      <c r="A228" s="5">
        <v>227</v>
      </c>
      <c r="B228" s="19">
        <v>20.767833326244727</v>
      </c>
      <c r="C228" s="20">
        <v>417.43868099999997</v>
      </c>
      <c r="D228" s="20">
        <v>407.83876299999997</v>
      </c>
      <c r="E228" s="20">
        <v>728.61838799999998</v>
      </c>
      <c r="F228" s="49">
        <f>IFERROR(SUM(C228:E228),IF(Data!$B$2="",0,"-"))</f>
        <v>1553.8958319999999</v>
      </c>
      <c r="G228" s="50">
        <f>IFERROR(F228-Annex!$B$10,IF(Data!$B$2="",0,"-"))</f>
        <v>247.73783200000003</v>
      </c>
      <c r="H228" s="50">
        <f>IFERROR(-14000*(G228-INDEX(G:G,IFERROR(MATCH($B228-Annex!$B$11/60,$B:$B),2)))/(60*($B228-INDEX($B:$B,IFERROR(MATCH($B228-Annex!$B$11/60,$B:$B),2)))),IF(Data!$B$2="",0,"-"))</f>
        <v>-1507.0482858871073</v>
      </c>
      <c r="I228" s="50">
        <f>IFERROR(AVERAGE(INDEX(K:K,IFERROR(MATCH($B228-Annex!$B$4/60,$B:$B),2)):K228),IF(Data!$B$2="",0,"-"))</f>
        <v>45.857367102679866</v>
      </c>
      <c r="J228" s="50">
        <f>IFERROR(AVERAGE(INDEX(L:L,IFERROR(MATCH($B228-Annex!$B$4/60,$B:$B),2)):L228),IF(Data!$B$2="",0,"-"))</f>
        <v>66.200939697389586</v>
      </c>
      <c r="K228" s="50">
        <f>IFERROR((5.670373*10^-8*(M228+273.15)^4+((Annex!$B$5+Annex!$B$6)*(M228-O228)+Annex!$B$7*(M228-INDEX(M:M,IFERROR(MATCH($B228-Annex!$B$9/60,$B:$B),2)))/(60*($B228-INDEX($B:$B,IFERROR(MATCH($B228-Annex!$B$9/60,$B:$B),2)))))/Annex!$B$8)/1000,IF(Data!$B$2="",0,"-"))</f>
        <v>19.101100692499507</v>
      </c>
      <c r="L228" s="50">
        <f>IFERROR((5.670373*10^-8*(N228+273.15)^4+((Annex!$B$5+Annex!$B$6)*(N228-O228)+Annex!$B$7*(N228-INDEX(N:N,IFERROR(MATCH($B228-Annex!$B$9/60,$B:$B),2)))/(60*($B228-INDEX($B:$B,IFERROR(MATCH($B228-Annex!$B$9/60,$B:$B),2)))))/Annex!$B$8)/1000,IF(Data!$B$2="",0,"-"))</f>
        <v>38.810118087887297</v>
      </c>
      <c r="M228" s="20">
        <v>652.99199999999996</v>
      </c>
      <c r="N228" s="20">
        <v>732.71500000000003</v>
      </c>
      <c r="O228" s="20">
        <v>649.71400000000006</v>
      </c>
      <c r="P228" s="50">
        <f>IFERROR(AVERAGE(INDEX(R:R,IFERROR(MATCH($B228-Annex!$B$4/60,$B:$B),2)):R228),IF(Data!$B$2="",0,"-"))</f>
        <v>18.269832123770133</v>
      </c>
      <c r="Q228" s="50">
        <f>IFERROR(AVERAGE(INDEX(S:S,IFERROR(MATCH($B228-Annex!$B$4/60,$B:$B),2)):S228),IF(Data!$B$2="",0,"-"))</f>
        <v>14.28359810630632</v>
      </c>
      <c r="R228" s="50">
        <f>IFERROR((5.670373*10^-8*(T228+273.15)^4+((Annex!$B$5+Annex!$B$6)*(T228-V228)+Annex!$B$7*(T228-INDEX(T:T,IFERROR(MATCH($B228-Annex!$B$9/60,$B:$B),2)))/(60*($B228-INDEX($B:$B,IFERROR(MATCH($B228-Annex!$B$9/60,$B:$B),2)))))/Annex!$B$8)/1000,IF(Data!$B$2="",0,"-"))</f>
        <v>14.846787990933965</v>
      </c>
      <c r="S228" s="50">
        <f>IFERROR((5.670373*10^-8*(U228+273.15)^4+((Annex!$B$5+Annex!$B$6)*(U228-V228)+Annex!$B$7*(U228-INDEX(U:U,IFERROR(MATCH($B228-Annex!$B$9/60,$B:$B),2)))/(60*($B228-INDEX($B:$B,IFERROR(MATCH($B228-Annex!$B$9/60,$B:$B),2)))))/Annex!$B$8)/1000,IF(Data!$B$2="",0,"-"))</f>
        <v>13.866468149107471</v>
      </c>
      <c r="T228" s="20">
        <v>323.87700000000001</v>
      </c>
      <c r="U228" s="20">
        <v>285.69299999999998</v>
      </c>
      <c r="V228" s="20">
        <v>39.712000000000003</v>
      </c>
      <c r="W228" s="20">
        <v>47.91</v>
      </c>
      <c r="X228" s="20">
        <v>44.512</v>
      </c>
      <c r="Y228" s="20">
        <v>104.651</v>
      </c>
      <c r="Z228" s="20">
        <v>94.153999999999996</v>
      </c>
      <c r="AA228" s="20">
        <v>113.619</v>
      </c>
      <c r="AB228" s="20">
        <v>129.619</v>
      </c>
      <c r="AC228" s="20">
        <v>238.24299999999999</v>
      </c>
      <c r="AD228" s="20">
        <v>97.759</v>
      </c>
      <c r="AE228" s="20">
        <v>73.194999999999993</v>
      </c>
      <c r="AF228" s="20">
        <v>63.11</v>
      </c>
      <c r="AG228" s="20">
        <v>182.07599999999999</v>
      </c>
      <c r="AH228" s="20">
        <v>20.045000000000002</v>
      </c>
      <c r="AI228" s="20">
        <v>410.94299999999998</v>
      </c>
    </row>
    <row r="229" spans="1:35" x14ac:dyDescent="0.3">
      <c r="A229" s="5">
        <v>228</v>
      </c>
      <c r="B229" s="19">
        <v>20.863333325833082</v>
      </c>
      <c r="C229" s="20">
        <v>417.06456400000002</v>
      </c>
      <c r="D229" s="20">
        <v>407.63259699999998</v>
      </c>
      <c r="E229" s="20">
        <v>728.40789900000004</v>
      </c>
      <c r="F229" s="49">
        <f>IFERROR(SUM(C229:E229),IF(Data!$B$2="",0,"-"))</f>
        <v>1553.1050600000001</v>
      </c>
      <c r="G229" s="50">
        <f>IFERROR(F229-Annex!$B$10,IF(Data!$B$2="",0,"-"))</f>
        <v>246.94706000000019</v>
      </c>
      <c r="H229" s="50">
        <f>IFERROR(-14000*(G229-INDEX(G:G,IFERROR(MATCH($B229-Annex!$B$11/60,$B:$B),2)))/(60*($B229-INDEX($B:$B,IFERROR(MATCH($B229-Annex!$B$11/60,$B:$B),2)))),IF(Data!$B$2="",0,"-"))</f>
        <v>-1689.5411057215993</v>
      </c>
      <c r="I229" s="50">
        <f>IFERROR(AVERAGE(INDEX(K:K,IFERROR(MATCH($B229-Annex!$B$4/60,$B:$B),2)):K229),IF(Data!$B$2="",0,"-"))</f>
        <v>37.393670636149295</v>
      </c>
      <c r="J229" s="50">
        <f>IFERROR(AVERAGE(INDEX(L:L,IFERROR(MATCH($B229-Annex!$B$4/60,$B:$B),2)):L229),IF(Data!$B$2="",0,"-"))</f>
        <v>58.519548326976405</v>
      </c>
      <c r="K229" s="50">
        <f>IFERROR((5.670373*10^-8*(M229+273.15)^4+((Annex!$B$5+Annex!$B$6)*(M229-O229)+Annex!$B$7*(M229-INDEX(M:M,IFERROR(MATCH($B229-Annex!$B$9/60,$B:$B),2)))/(60*($B229-INDEX($B:$B,IFERROR(MATCH($B229-Annex!$B$9/60,$B:$B),2)))))/Annex!$B$8)/1000,IF(Data!$B$2="",0,"-"))</f>
        <v>18.080310412652718</v>
      </c>
      <c r="L229" s="50">
        <f>IFERROR((5.670373*10^-8*(N229+273.15)^4+((Annex!$B$5+Annex!$B$6)*(N229-O229)+Annex!$B$7*(N229-INDEX(N:N,IFERROR(MATCH($B229-Annex!$B$9/60,$B:$B),2)))/(60*($B229-INDEX($B:$B,IFERROR(MATCH($B229-Annex!$B$9/60,$B:$B),2)))))/Annex!$B$8)/1000,IF(Data!$B$2="",0,"-"))</f>
        <v>35.215785515272046</v>
      </c>
      <c r="M229" s="20">
        <v>631.10199999999998</v>
      </c>
      <c r="N229" s="20">
        <v>708.68899999999996</v>
      </c>
      <c r="O229" s="20">
        <v>614.82399999999996</v>
      </c>
      <c r="P229" s="50">
        <f>IFERROR(AVERAGE(INDEX(R:R,IFERROR(MATCH($B229-Annex!$B$4/60,$B:$B),2)):R229),IF(Data!$B$2="",0,"-"))</f>
        <v>17.9619429603014</v>
      </c>
      <c r="Q229" s="50">
        <f>IFERROR(AVERAGE(INDEX(S:S,IFERROR(MATCH($B229-Annex!$B$4/60,$B:$B),2)):S229),IF(Data!$B$2="",0,"-"))</f>
        <v>14.375781761427518</v>
      </c>
      <c r="R229" s="50">
        <f>IFERROR((5.670373*10^-8*(T229+273.15)^4+((Annex!$B$5+Annex!$B$6)*(T229-V229)+Annex!$B$7*(T229-INDEX(T:T,IFERROR(MATCH($B229-Annex!$B$9/60,$B:$B),2)))/(60*($B229-INDEX($B:$B,IFERROR(MATCH($B229-Annex!$B$9/60,$B:$B),2)))))/Annex!$B$8)/1000,IF(Data!$B$2="",0,"-"))</f>
        <v>13.622527719365333</v>
      </c>
      <c r="S229" s="50">
        <f>IFERROR((5.670373*10^-8*(U229+273.15)^4+((Annex!$B$5+Annex!$B$6)*(U229-V229)+Annex!$B$7*(U229-INDEX(U:U,IFERROR(MATCH($B229-Annex!$B$9/60,$B:$B),2)))/(60*($B229-INDEX($B:$B,IFERROR(MATCH($B229-Annex!$B$9/60,$B:$B),2)))))/Annex!$B$8)/1000,IF(Data!$B$2="",0,"-"))</f>
        <v>11.78593980679641</v>
      </c>
      <c r="T229" s="20">
        <v>314.577</v>
      </c>
      <c r="U229" s="20">
        <v>277.73899999999998</v>
      </c>
      <c r="V229" s="20">
        <v>37.447000000000003</v>
      </c>
      <c r="W229" s="20">
        <v>66.813999999999993</v>
      </c>
      <c r="X229" s="20">
        <v>84.034000000000006</v>
      </c>
      <c r="Y229" s="20">
        <v>117.559</v>
      </c>
      <c r="Z229" s="20">
        <v>118.69199999999999</v>
      </c>
      <c r="AA229" s="20">
        <v>122.416</v>
      </c>
      <c r="AB229" s="20">
        <v>150.172</v>
      </c>
      <c r="AC229" s="20">
        <v>220.958</v>
      </c>
      <c r="AD229" s="20">
        <v>104.169</v>
      </c>
      <c r="AE229" s="20">
        <v>76.613</v>
      </c>
      <c r="AF229" s="20">
        <v>68.409000000000006</v>
      </c>
      <c r="AG229" s="20">
        <v>24.414999999999999</v>
      </c>
      <c r="AH229" s="20">
        <v>101.66800000000001</v>
      </c>
      <c r="AI229" s="20">
        <v>337.601</v>
      </c>
    </row>
  </sheetData>
  <sheetProtection formatCells="0"/>
  <sortState columnSort="1" ref="D1:M2">
    <sortCondition ref="D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I229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35" s="18" customFormat="1" ht="39.9" customHeight="1" x14ac:dyDescent="0.3">
      <c r="A1" s="18" t="str">
        <f>IF(ISBLANK(Meas!A1),"",Meas!A1)</f>
        <v>Sample</v>
      </c>
      <c r="B1" s="18" t="str">
        <f>IF(ISBLANK(Meas!B1),"",Meas!B1)</f>
        <v>Time (minute)</v>
      </c>
      <c r="C1" s="18" t="str">
        <f>IF(ISBLANK(Meas!C1),"",Meas!C1)</f>
        <v>Masse LC1</v>
      </c>
      <c r="D1" s="18" t="str">
        <f>IF(ISBLANK(Meas!D1),"",Meas!D1)</f>
        <v>Masse LC2</v>
      </c>
      <c r="E1" s="18" t="str">
        <f>IF(ISBLANK(Meas!E1),"",Meas!E1)</f>
        <v>Masse LC3</v>
      </c>
      <c r="F1" s="18" t="str">
        <f>IF(ISBLANK(Meas!F1),"",Meas!F1)</f>
        <v>Masse totale</v>
      </c>
      <c r="G1" s="18" t="str">
        <f>IF(ISBLANK(Meas!G1),"",Meas!G1)</f>
        <v>Masse totale nette</v>
      </c>
      <c r="H1" s="18" t="str">
        <f>IF(ISBLANK(Meas!H1),"",Meas!H1)</f>
        <v>RHR</v>
      </c>
      <c r="I1" s="18" t="str">
        <f>IF(ISBLANK(Meas!I1),"",Meas!I1)</f>
        <v>VF1f</v>
      </c>
      <c r="J1" s="18" t="str">
        <f>IF(ISBLANK(Meas!J1),"",Meas!J1)</f>
        <v>HF1f</v>
      </c>
      <c r="K1" s="18" t="str">
        <f>IF(ISBLANK(Meas!K1),"",Meas!K1)</f>
        <v>VF1</v>
      </c>
      <c r="L1" s="18" t="str">
        <f>IF(ISBLANK(Meas!L1),"",Meas!L1)</f>
        <v>HF1</v>
      </c>
      <c r="M1" s="18" t="str">
        <f>IF(ISBLANK(Meas!M1),"",Meas!M1)</f>
        <v>ThVF1</v>
      </c>
      <c r="N1" s="18" t="str">
        <f>IF(ISBLANK(Meas!N1),"",Meas!N1)</f>
        <v>ThHF1</v>
      </c>
      <c r="O1" s="18" t="str">
        <f>IF(ISBLANK(Meas!O1),"",Meas!O1)</f>
        <v>Th1g</v>
      </c>
      <c r="P1" s="18" t="str">
        <f>IF(ISBLANK(Meas!P1),"",Meas!P1)</f>
        <v>VF2f</v>
      </c>
      <c r="Q1" s="18" t="str">
        <f>IF(ISBLANK(Meas!Q1),"",Meas!Q1)</f>
        <v>HF2f</v>
      </c>
      <c r="R1" s="18" t="str">
        <f>IF(ISBLANK(Meas!R1),"",Meas!R1)</f>
        <v>VF2</v>
      </c>
      <c r="S1" s="18" t="str">
        <f>IF(ISBLANK(Meas!S1),"",Meas!S1)</f>
        <v>HF2</v>
      </c>
      <c r="T1" s="18" t="str">
        <f>IF(ISBLANK(Meas!T1),"",Meas!T1)</f>
        <v>ThVF2</v>
      </c>
      <c r="U1" s="18" t="str">
        <f>IF(ISBLANK(Meas!U1),"",Meas!U1)</f>
        <v>ThHF2</v>
      </c>
      <c r="V1" s="18" t="str">
        <f>IF(ISBLANK(Meas!V1),"",Meas!V1)</f>
        <v>Th2g</v>
      </c>
      <c r="W1" s="18" t="str">
        <f>IF(ISBLANK(Meas!W1),"",Meas!W1)</f>
        <v>Th1f</v>
      </c>
      <c r="X1" s="18" t="str">
        <f>IF(ISBLANK(Meas!X1),"",Meas!X1)</f>
        <v>Th2f</v>
      </c>
      <c r="Y1" s="18" t="str">
        <f>IF(ISBLANK(Meas!Y1),"",Meas!Y1)</f>
        <v>Th3f</v>
      </c>
      <c r="Z1" s="18" t="str">
        <f>IF(ISBLANK(Meas!Z1),"",Meas!Z1)</f>
        <v>Th4f</v>
      </c>
      <c r="AA1" s="18" t="str">
        <f>IF(ISBLANK(Meas!AA1),"",Meas!AA1)</f>
        <v>Th5f</v>
      </c>
      <c r="AB1" s="18" t="str">
        <f>IF(ISBLANK(Meas!AB1),"",Meas!AB1)</f>
        <v>Th6f</v>
      </c>
      <c r="AC1" s="18" t="str">
        <f>IF(ISBLANK(Meas!AC1),"",Meas!AC1)</f>
        <v>Th7f</v>
      </c>
      <c r="AD1" s="18" t="str">
        <f>IF(ISBLANK(Meas!AD1),"",Meas!AD1)</f>
        <v>Th1o</v>
      </c>
      <c r="AE1" s="18" t="str">
        <f>IF(ISBLANK(Meas!AE1),"",Meas!AE1)</f>
        <v>Th2o</v>
      </c>
      <c r="AF1" s="18" t="str">
        <f>IF(ISBLANK(Meas!AF1),"",Meas!AF1)</f>
        <v>Th3o</v>
      </c>
      <c r="AG1" s="18" t="str">
        <f>IF(ISBLANK(Meas!AG1),"",Meas!AG1)</f>
        <v>Th4o</v>
      </c>
      <c r="AH1" s="18" t="str">
        <f>IF(ISBLANK(Meas!AH1),"",Meas!AH1)</f>
        <v>Th5o</v>
      </c>
      <c r="AI1" s="18" t="str">
        <f>IF(ISBLANK(Meas!AI1),"",Meas!AI1)</f>
        <v>Th6o</v>
      </c>
    </row>
    <row r="2" spans="1:35" x14ac:dyDescent="0.3">
      <c r="A2" s="5">
        <v>1</v>
      </c>
      <c r="B2" s="19">
        <v>0</v>
      </c>
      <c r="C2" s="5" t="s">
        <v>11</v>
      </c>
      <c r="D2" s="5" t="s">
        <v>11</v>
      </c>
      <c r="E2" s="5" t="s">
        <v>11</v>
      </c>
      <c r="F2" s="5" t="s">
        <v>11</v>
      </c>
      <c r="G2" s="5" t="s">
        <v>11</v>
      </c>
      <c r="H2" s="5" t="s">
        <v>11</v>
      </c>
      <c r="I2" s="5" t="s">
        <v>11</v>
      </c>
      <c r="J2" s="5" t="s">
        <v>11</v>
      </c>
      <c r="K2" s="5" t="s">
        <v>11</v>
      </c>
      <c r="L2" s="5" t="s">
        <v>11</v>
      </c>
      <c r="M2" s="5" t="s">
        <v>11</v>
      </c>
      <c r="N2" s="5" t="s">
        <v>11</v>
      </c>
      <c r="O2" s="5" t="s">
        <v>11</v>
      </c>
      <c r="P2" s="5" t="s">
        <v>11</v>
      </c>
      <c r="Q2" s="5" t="s">
        <v>11</v>
      </c>
      <c r="R2" s="5" t="s">
        <v>11</v>
      </c>
      <c r="S2" s="5" t="s">
        <v>11</v>
      </c>
      <c r="T2" s="5" t="s">
        <v>11</v>
      </c>
      <c r="U2" s="5" t="s">
        <v>11</v>
      </c>
      <c r="V2" s="5" t="s">
        <v>11</v>
      </c>
      <c r="W2" s="5" t="s">
        <v>11</v>
      </c>
      <c r="X2" s="5" t="s">
        <v>11</v>
      </c>
      <c r="Y2" s="5" t="s">
        <v>11</v>
      </c>
      <c r="Z2" s="5" t="s">
        <v>11</v>
      </c>
      <c r="AA2" s="5" t="s">
        <v>11</v>
      </c>
      <c r="AB2" s="5" t="s">
        <v>11</v>
      </c>
      <c r="AC2" s="5" t="s">
        <v>11</v>
      </c>
      <c r="AD2" s="5" t="s">
        <v>11</v>
      </c>
      <c r="AE2" s="5" t="s">
        <v>11</v>
      </c>
      <c r="AF2" s="5" t="s">
        <v>11</v>
      </c>
      <c r="AG2" s="5" t="s">
        <v>11</v>
      </c>
      <c r="AH2" s="5" t="s">
        <v>11</v>
      </c>
      <c r="AI2" s="5" t="s">
        <v>11</v>
      </c>
    </row>
    <row r="3" spans="1:35" x14ac:dyDescent="0.3">
      <c r="A3" s="5">
        <v>2</v>
      </c>
      <c r="B3" s="19">
        <v>9.1499998234212399E-2</v>
      </c>
      <c r="C3" s="5">
        <v>-6.1375738889357798</v>
      </c>
      <c r="D3" s="5">
        <v>1.8945027688007419</v>
      </c>
      <c r="E3" s="5">
        <v>-6.4230055884337895</v>
      </c>
      <c r="F3" s="5">
        <v>-10.666076708568827</v>
      </c>
      <c r="G3" s="5">
        <v>-10.666076708568827</v>
      </c>
      <c r="H3" s="5" t="s">
        <v>11</v>
      </c>
      <c r="I3" s="5" t="s">
        <v>11</v>
      </c>
      <c r="J3" s="5" t="s">
        <v>11</v>
      </c>
      <c r="K3" s="5" t="s">
        <v>11</v>
      </c>
      <c r="L3" s="5" t="s">
        <v>11</v>
      </c>
      <c r="M3" s="5">
        <v>-22.31694032138774</v>
      </c>
      <c r="N3" s="5">
        <v>-1.0054645002780225</v>
      </c>
      <c r="O3" s="5">
        <v>-0.40437159250309701</v>
      </c>
      <c r="P3" s="5" t="s">
        <v>11</v>
      </c>
      <c r="Q3" s="5" t="s">
        <v>11</v>
      </c>
      <c r="R3" s="5" t="s">
        <v>11</v>
      </c>
      <c r="S3" s="5" t="s">
        <v>11</v>
      </c>
      <c r="T3" s="5">
        <v>-0.80874318500619402</v>
      </c>
      <c r="U3" s="5">
        <v>0</v>
      </c>
      <c r="V3" s="5">
        <v>-0.39344263054354023</v>
      </c>
      <c r="W3" s="5">
        <v>165.39891029573059</v>
      </c>
      <c r="X3" s="5">
        <v>120.07650504950389</v>
      </c>
      <c r="Y3" s="5">
        <v>44.907104691764012</v>
      </c>
      <c r="Z3" s="5">
        <v>19.693989451097291</v>
      </c>
      <c r="AA3" s="5">
        <v>-0.80874318500619402</v>
      </c>
      <c r="AB3" s="5">
        <v>0.61202186973444339</v>
      </c>
      <c r="AC3" s="5">
        <v>0.60109290777488655</v>
      </c>
      <c r="AD3" s="5">
        <v>-1.202185815549812</v>
      </c>
      <c r="AE3" s="5">
        <v>0.40437159250309701</v>
      </c>
      <c r="AF3" s="5">
        <v>-0.39344263054354023</v>
      </c>
      <c r="AG3" s="5">
        <v>0</v>
      </c>
      <c r="AH3" s="5">
        <v>-1.0819672339948013E+39</v>
      </c>
      <c r="AI3" s="5">
        <v>-1.0819672339948013E+39</v>
      </c>
    </row>
    <row r="4" spans="1:35" x14ac:dyDescent="0.3">
      <c r="A4" s="5">
        <v>3</v>
      </c>
      <c r="B4" s="19">
        <v>0.17483333009295166</v>
      </c>
      <c r="C4" s="5">
        <v>6.4724729512293484</v>
      </c>
      <c r="D4" s="5">
        <v>-15.489106102138868</v>
      </c>
      <c r="E4" s="5">
        <v>-25.67335986572828</v>
      </c>
      <c r="F4" s="5">
        <v>-34.6899930166378</v>
      </c>
      <c r="G4" s="5">
        <v>-34.6899930166378</v>
      </c>
      <c r="H4" s="5" t="s">
        <v>11</v>
      </c>
      <c r="I4" s="5" t="s">
        <v>11</v>
      </c>
      <c r="J4" s="5" t="s">
        <v>11</v>
      </c>
      <c r="K4" s="5" t="s">
        <v>11</v>
      </c>
      <c r="L4" s="5" t="s">
        <v>11</v>
      </c>
      <c r="M4" s="5">
        <v>-11.410867704340712</v>
      </c>
      <c r="N4" s="5">
        <v>-0.57197331851332667</v>
      </c>
      <c r="O4" s="5">
        <v>-0.46901812118092545</v>
      </c>
      <c r="P4" s="5" t="s">
        <v>11</v>
      </c>
      <c r="Q4" s="5" t="s">
        <v>11</v>
      </c>
      <c r="R4" s="5" t="s">
        <v>11</v>
      </c>
      <c r="S4" s="5" t="s">
        <v>11</v>
      </c>
      <c r="T4" s="5">
        <v>-0.57197331851330635</v>
      </c>
      <c r="U4" s="5">
        <v>-0.36034319066338405</v>
      </c>
      <c r="V4" s="5">
        <v>-0.46329838799578527</v>
      </c>
      <c r="W4" s="5">
        <v>72.886559978152192</v>
      </c>
      <c r="X4" s="5">
        <v>51.140134408275806</v>
      </c>
      <c r="Y4" s="5">
        <v>26.470925180796385</v>
      </c>
      <c r="Z4" s="5">
        <v>12.366063146257941</v>
      </c>
      <c r="AA4" s="5">
        <v>3.7407055030771028</v>
      </c>
      <c r="AB4" s="5">
        <v>2.2707340744978657</v>
      </c>
      <c r="AC4" s="5">
        <v>3.9466158977419052</v>
      </c>
      <c r="AD4" s="5">
        <v>-0.88655864369565029</v>
      </c>
      <c r="AE4" s="5">
        <v>-4.5757865481060443E-2</v>
      </c>
      <c r="AF4" s="5">
        <v>-0.67492851584570757</v>
      </c>
      <c r="AG4" s="5">
        <v>0</v>
      </c>
      <c r="AH4" s="5">
        <v>-5.6625358532818537E+38</v>
      </c>
      <c r="AI4" s="5">
        <v>-5.6625358532818537E+38</v>
      </c>
    </row>
    <row r="5" spans="1:35" x14ac:dyDescent="0.3">
      <c r="A5" s="5">
        <v>4</v>
      </c>
      <c r="B5" s="19">
        <v>0.25816666195169091</v>
      </c>
      <c r="C5" s="5">
        <v>4.9465953130654405</v>
      </c>
      <c r="D5" s="5">
        <v>-9.8961422078504118</v>
      </c>
      <c r="E5" s="5">
        <v>-13.426993143865579</v>
      </c>
      <c r="F5" s="5">
        <v>-18.37654003865077</v>
      </c>
      <c r="G5" s="5">
        <v>-18.37654003865077</v>
      </c>
      <c r="H5" s="5" t="s">
        <v>11</v>
      </c>
      <c r="I5" s="5" t="s">
        <v>11</v>
      </c>
      <c r="J5" s="5" t="s">
        <v>11</v>
      </c>
      <c r="K5" s="5" t="s">
        <v>11</v>
      </c>
      <c r="L5" s="5" t="s">
        <v>11</v>
      </c>
      <c r="M5" s="5">
        <v>-8.5100066111987509</v>
      </c>
      <c r="N5" s="5">
        <v>-0.45706908517135608</v>
      </c>
      <c r="O5" s="5">
        <v>-0.17430600705686281</v>
      </c>
      <c r="P5" s="5" t="s">
        <v>11</v>
      </c>
      <c r="Q5" s="5" t="s">
        <v>11</v>
      </c>
      <c r="R5" s="5" t="s">
        <v>11</v>
      </c>
      <c r="S5" s="5" t="s">
        <v>11</v>
      </c>
      <c r="T5" s="5">
        <v>-0.17430600705686281</v>
      </c>
      <c r="U5" s="5">
        <v>3.873466823486605E-2</v>
      </c>
      <c r="V5" s="5">
        <v>-3.0987734587884581E-2</v>
      </c>
      <c r="W5" s="5">
        <v>38.932215042857784</v>
      </c>
      <c r="X5" s="5">
        <v>29.140090913085171</v>
      </c>
      <c r="Y5" s="5">
        <v>16.659780807813277</v>
      </c>
      <c r="Z5" s="5">
        <v>8.7307942201374331</v>
      </c>
      <c r="AA5" s="5">
        <v>2.6765655750288215</v>
      </c>
      <c r="AB5" s="5">
        <v>2.0374435491536347</v>
      </c>
      <c r="AC5" s="5">
        <v>5.0974823397075708</v>
      </c>
      <c r="AD5" s="5">
        <v>-0.52679148799410669</v>
      </c>
      <c r="AE5" s="5">
        <v>3.873466823485229E-2</v>
      </c>
      <c r="AF5" s="5">
        <v>-0.24402840987961344</v>
      </c>
      <c r="AG5" s="5">
        <v>-3.8347321552511392E+38</v>
      </c>
      <c r="AH5" s="5">
        <v>-3.8347321552511392E+38</v>
      </c>
      <c r="AI5" s="5">
        <v>-3.8347321552511392E+38</v>
      </c>
    </row>
    <row r="6" spans="1:35" x14ac:dyDescent="0.3">
      <c r="A6" s="5">
        <v>5</v>
      </c>
      <c r="B6" s="19">
        <v>0.35599999479018152</v>
      </c>
      <c r="C6" s="5">
        <v>-4.536533774254246</v>
      </c>
      <c r="D6" s="5">
        <v>-1.780019688970754</v>
      </c>
      <c r="E6" s="5">
        <v>1.5183904716586674</v>
      </c>
      <c r="F6" s="5">
        <v>-4.7981629915660129</v>
      </c>
      <c r="G6" s="5">
        <v>-4.7981629915660129</v>
      </c>
      <c r="H6" s="5" t="s">
        <v>11</v>
      </c>
      <c r="I6" s="5" t="s">
        <v>11</v>
      </c>
      <c r="J6" s="5" t="s">
        <v>11</v>
      </c>
      <c r="K6" s="5" t="s">
        <v>11</v>
      </c>
      <c r="L6" s="5" t="s">
        <v>11</v>
      </c>
      <c r="M6" s="5">
        <v>-5.8370787371070891</v>
      </c>
      <c r="N6" s="5">
        <v>-0.10393258579064309</v>
      </c>
      <c r="O6" s="5">
        <v>0.10112359698549704</v>
      </c>
      <c r="P6" s="5" t="s">
        <v>11</v>
      </c>
      <c r="Q6" s="5" t="s">
        <v>11</v>
      </c>
      <c r="R6" s="5" t="s">
        <v>11</v>
      </c>
      <c r="S6" s="5" t="s">
        <v>11</v>
      </c>
      <c r="T6" s="5">
        <v>-0.1544943842833916</v>
      </c>
      <c r="U6" s="5">
        <v>5.0561798492748521E-2</v>
      </c>
      <c r="V6" s="5">
        <v>0</v>
      </c>
      <c r="W6" s="5">
        <v>19.724719389781487</v>
      </c>
      <c r="X6" s="5">
        <v>21.35674188557514</v>
      </c>
      <c r="Y6" s="5">
        <v>11.643258597357482</v>
      </c>
      <c r="Z6" s="5">
        <v>5.2696629984662513</v>
      </c>
      <c r="AA6" s="5">
        <v>2.6853932977258741</v>
      </c>
      <c r="AB6" s="5">
        <v>3.2050562266790994</v>
      </c>
      <c r="AC6" s="5">
        <v>5.7331461513164355</v>
      </c>
      <c r="AD6" s="5">
        <v>-0.30898876856679319</v>
      </c>
      <c r="AE6" s="5">
        <v>5.3370787297894566E-2</v>
      </c>
      <c r="AF6" s="5">
        <v>-0.20505618277614013</v>
      </c>
      <c r="AG6" s="5">
        <v>-2.7808989171010632E+38</v>
      </c>
      <c r="AH6" s="5">
        <v>-2.7808989171010632E+38</v>
      </c>
      <c r="AI6" s="5">
        <v>-2.7808989171010632E+38</v>
      </c>
    </row>
    <row r="7" spans="1:35" x14ac:dyDescent="0.3">
      <c r="A7" s="5">
        <v>6</v>
      </c>
      <c r="B7" s="19">
        <v>0.45350000029429793</v>
      </c>
      <c r="C7" s="5">
        <v>-2.5175038572416573</v>
      </c>
      <c r="D7" s="5">
        <v>-1.6404211676233793</v>
      </c>
      <c r="E7" s="5">
        <v>1.2532083784589407</v>
      </c>
      <c r="F7" s="5">
        <v>-2.9047166464062211</v>
      </c>
      <c r="G7" s="5">
        <v>-2.9047166464062211</v>
      </c>
      <c r="H7" s="5" t="s">
        <v>11</v>
      </c>
      <c r="I7" s="5" t="s">
        <v>11</v>
      </c>
      <c r="J7" s="5" t="s">
        <v>11</v>
      </c>
      <c r="K7" s="5" t="s">
        <v>11</v>
      </c>
      <c r="L7" s="5" t="s">
        <v>11</v>
      </c>
      <c r="M7" s="5">
        <v>-4.055126788989166</v>
      </c>
      <c r="N7" s="5">
        <v>-0.16317530309146519</v>
      </c>
      <c r="O7" s="5">
        <v>-8.1587651545728682E-2</v>
      </c>
      <c r="P7" s="5" t="s">
        <v>11</v>
      </c>
      <c r="Q7" s="5" t="s">
        <v>11</v>
      </c>
      <c r="R7" s="5" t="s">
        <v>11</v>
      </c>
      <c r="S7" s="5" t="s">
        <v>11</v>
      </c>
      <c r="T7" s="5">
        <v>-0.12127894148689652</v>
      </c>
      <c r="U7" s="5">
        <v>3.9691289941167843E-2</v>
      </c>
      <c r="V7" s="5">
        <v>0</v>
      </c>
      <c r="W7" s="5">
        <v>11.151047401804348</v>
      </c>
      <c r="X7" s="5">
        <v>16.244762944254028</v>
      </c>
      <c r="Y7" s="5">
        <v>6.4873208337172992</v>
      </c>
      <c r="Z7" s="5">
        <v>2.6350606377607662</v>
      </c>
      <c r="AA7" s="5">
        <v>1.662624034202193</v>
      </c>
      <c r="AB7" s="5">
        <v>2.2315325233589087</v>
      </c>
      <c r="AC7" s="5">
        <v>5.999999996106312</v>
      </c>
      <c r="AD7" s="5">
        <v>-0.20286659303263305</v>
      </c>
      <c r="AE7" s="5">
        <v>-3.9691289941167843E-2</v>
      </c>
      <c r="AF7" s="5">
        <v>-0.20286659303262519</v>
      </c>
      <c r="AG7" s="5">
        <v>0</v>
      </c>
      <c r="AH7" s="5">
        <v>-2.1830209467641485E+38</v>
      </c>
      <c r="AI7" s="5">
        <v>-2.1830209467641485E+38</v>
      </c>
    </row>
    <row r="8" spans="1:35" x14ac:dyDescent="0.3">
      <c r="A8" s="5">
        <v>7</v>
      </c>
      <c r="B8" s="19">
        <v>0.55049999384209514</v>
      </c>
      <c r="C8" s="5">
        <v>-2.1976185531929637</v>
      </c>
      <c r="D8" s="5">
        <v>-1.1923923839103139</v>
      </c>
      <c r="E8" s="5">
        <v>0.98497548785723088</v>
      </c>
      <c r="F8" s="5">
        <v>-2.4050354492463564</v>
      </c>
      <c r="G8" s="5">
        <v>-2.4050354492463564</v>
      </c>
      <c r="H8" s="5" t="s">
        <v>11</v>
      </c>
      <c r="I8" s="5" t="s">
        <v>11</v>
      </c>
      <c r="J8" s="5" t="s">
        <v>11</v>
      </c>
      <c r="K8" s="5" t="s">
        <v>11</v>
      </c>
      <c r="L8" s="5" t="s">
        <v>11</v>
      </c>
      <c r="M8" s="5">
        <v>-4.0762943235266711</v>
      </c>
      <c r="N8" s="5">
        <v>-0.2343324276893699</v>
      </c>
      <c r="O8" s="5">
        <v>0</v>
      </c>
      <c r="P8" s="5" t="s">
        <v>11</v>
      </c>
      <c r="Q8" s="5" t="s">
        <v>11</v>
      </c>
      <c r="R8" s="5" t="s">
        <v>11</v>
      </c>
      <c r="S8" s="5" t="s">
        <v>11</v>
      </c>
      <c r="T8" s="5">
        <v>-0.26702997573904386</v>
      </c>
      <c r="U8" s="5">
        <v>-6.7211626546561015E-2</v>
      </c>
      <c r="V8" s="5">
        <v>0</v>
      </c>
      <c r="W8" s="5">
        <v>7.9963670285937667</v>
      </c>
      <c r="X8" s="5">
        <v>11.49863773080385</v>
      </c>
      <c r="Y8" s="5">
        <v>4.1743869676757059</v>
      </c>
      <c r="Z8" s="5">
        <v>2.6049046612911035</v>
      </c>
      <c r="AA8" s="5">
        <v>1.6366939329311632</v>
      </c>
      <c r="AB8" s="5">
        <v>1.7711171860242916</v>
      </c>
      <c r="AC8" s="5">
        <v>6.3342416694017363</v>
      </c>
      <c r="AD8" s="5">
        <v>-0.23251589724216329</v>
      </c>
      <c r="AE8" s="5">
        <v>-9.9909174596241435E-2</v>
      </c>
      <c r="AF8" s="5">
        <v>-0.16712080114280245</v>
      </c>
      <c r="AG8" s="5">
        <v>-1.7983651427323551E+38</v>
      </c>
      <c r="AH8" s="5">
        <v>-1.7983651427323551E+38</v>
      </c>
      <c r="AI8" s="5">
        <v>-1.7983651427323551E+38</v>
      </c>
    </row>
    <row r="9" spans="1:35" x14ac:dyDescent="0.3">
      <c r="A9" s="5">
        <v>8</v>
      </c>
      <c r="B9" s="19">
        <v>0.63516666647046804</v>
      </c>
      <c r="C9" s="5">
        <v>-1.2603163666864201</v>
      </c>
      <c r="D9" s="5">
        <v>-1.6051618592529473</v>
      </c>
      <c r="E9" s="5">
        <v>2.0783580565381001</v>
      </c>
      <c r="F9" s="5">
        <v>-0.78712016940126728</v>
      </c>
      <c r="G9" s="5">
        <v>-0.78712016940126728</v>
      </c>
      <c r="H9" s="5">
        <v>-3629.1102490440153</v>
      </c>
      <c r="I9" s="5">
        <v>2.5922640499472611</v>
      </c>
      <c r="J9" s="5">
        <v>0.11574926159621436</v>
      </c>
      <c r="K9" s="5">
        <v>3.3313949768067519</v>
      </c>
      <c r="L9" s="5">
        <v>0.15632070541336679</v>
      </c>
      <c r="M9" s="5">
        <v>-0.13427345148236591</v>
      </c>
      <c r="N9" s="5">
        <v>3.3108522283324178E-2</v>
      </c>
      <c r="O9" s="5">
        <v>0.13427345148236591</v>
      </c>
      <c r="P9" s="5">
        <v>8.5979434024075985E-2</v>
      </c>
      <c r="Q9" s="5">
        <v>2.8609002810151833E-3</v>
      </c>
      <c r="R9" s="5">
        <v>0.12860078521396434</v>
      </c>
      <c r="S9" s="5">
        <v>5.4307645751641431E-2</v>
      </c>
      <c r="T9" s="5">
        <v>3.4947884632393386E-2</v>
      </c>
      <c r="U9" s="5">
        <v>0.13611281383144166</v>
      </c>
      <c r="V9" s="5">
        <v>6.6217044566641819E-2</v>
      </c>
      <c r="W9" s="5">
        <v>-18.467197984697901</v>
      </c>
      <c r="X9" s="5">
        <v>-4.784181469940167</v>
      </c>
      <c r="Y9" s="5">
        <v>-2.2477007905678077</v>
      </c>
      <c r="Z9" s="5">
        <v>1.8945432195456962</v>
      </c>
      <c r="AA9" s="5">
        <v>3.2152053861804659</v>
      </c>
      <c r="AB9" s="5">
        <v>2.637645608571388</v>
      </c>
      <c r="AC9" s="5">
        <v>7.5836909652300246</v>
      </c>
      <c r="AD9" s="5">
        <v>0.10116492919904174</v>
      </c>
      <c r="AE9" s="5">
        <v>3.3108522283324178E-2</v>
      </c>
      <c r="AF9" s="5">
        <v>0</v>
      </c>
      <c r="AG9" s="5">
        <v>-1.8209687255827606E+38</v>
      </c>
      <c r="AH9" s="5">
        <v>1.8209687255827606E+38</v>
      </c>
      <c r="AI9" s="5">
        <v>1.8209687255827606E+38</v>
      </c>
    </row>
    <row r="10" spans="1:35" x14ac:dyDescent="0.3">
      <c r="A10" s="5">
        <v>9</v>
      </c>
      <c r="B10" s="19">
        <v>0.7324999978300184</v>
      </c>
      <c r="C10" s="5">
        <v>-4.534723242939684</v>
      </c>
      <c r="D10" s="5">
        <v>3.5793173870329045</v>
      </c>
      <c r="E10" s="5">
        <v>8.9743341130792498</v>
      </c>
      <c r="F10" s="5">
        <v>8.0189282571723695</v>
      </c>
      <c r="G10" s="5">
        <v>8.0189282571723695</v>
      </c>
      <c r="H10" s="5">
        <v>-13604.662107045606</v>
      </c>
      <c r="I10" s="5">
        <v>2.2102804537667478</v>
      </c>
      <c r="J10" s="5">
        <v>0.1046371362774207</v>
      </c>
      <c r="K10" s="5">
        <v>2.0840683629167565</v>
      </c>
      <c r="L10" s="5">
        <v>0.12172403593070351</v>
      </c>
      <c r="M10" s="5">
        <v>0.14704124299331939</v>
      </c>
      <c r="N10" s="5">
        <v>1.4345487121297743E-2</v>
      </c>
      <c r="O10" s="5">
        <v>1.4345487121304115E-2</v>
      </c>
      <c r="P10" s="5">
        <v>8.3632492930661606E-2</v>
      </c>
      <c r="Q10" s="5">
        <v>3.4078648080042753E-2</v>
      </c>
      <c r="R10" s="5">
        <v>9.5689782604390372E-2</v>
      </c>
      <c r="S10" s="5">
        <v>7.1556146668544082E-2</v>
      </c>
      <c r="T10" s="5">
        <v>-5.2002390814709892E-2</v>
      </c>
      <c r="U10" s="5">
        <v>8.0693365057305386E-2</v>
      </c>
      <c r="V10" s="5">
        <v>0.11297071108023009</v>
      </c>
      <c r="W10" s="5">
        <v>-14.989240855867633</v>
      </c>
      <c r="X10" s="5">
        <v>-0.44112372897995178</v>
      </c>
      <c r="Y10" s="5">
        <v>-2.7256425530468706</v>
      </c>
      <c r="Z10" s="5">
        <v>1.1028093224498827</v>
      </c>
      <c r="AA10" s="5">
        <v>2.1572026258653847</v>
      </c>
      <c r="AB10" s="5">
        <v>1.8272564220755048</v>
      </c>
      <c r="AC10" s="5">
        <v>9.2887029110413106</v>
      </c>
      <c r="AD10" s="5">
        <v>0.17931858901623773</v>
      </c>
      <c r="AE10" s="5">
        <v>1.4345487121297743E-2</v>
      </c>
      <c r="AF10" s="5">
        <v>-1.7931858901626959E-2</v>
      </c>
      <c r="AG10" s="5">
        <v>-1.7752540312607913E+38</v>
      </c>
      <c r="AH10" s="5">
        <v>-403.70173263815474</v>
      </c>
      <c r="AI10" s="5">
        <v>1.7752540312607913E+38</v>
      </c>
    </row>
    <row r="11" spans="1:35" x14ac:dyDescent="0.3">
      <c r="A11" s="5">
        <v>10</v>
      </c>
      <c r="B11" s="19">
        <v>0.81599999335594475</v>
      </c>
      <c r="C11" s="5">
        <v>-4.5951556776774884</v>
      </c>
      <c r="D11" s="5">
        <v>3.373077394395378</v>
      </c>
      <c r="E11" s="5">
        <v>7.1256892986185791</v>
      </c>
      <c r="F11" s="5">
        <v>5.9036110153362644</v>
      </c>
      <c r="G11" s="5">
        <v>5.9036110153362644</v>
      </c>
      <c r="H11" s="5">
        <v>-6942.8537075886588</v>
      </c>
      <c r="I11" s="5">
        <v>2.0404983816552811</v>
      </c>
      <c r="J11" s="5">
        <v>0.1137473037551049</v>
      </c>
      <c r="K11" s="5">
        <v>1.3951510834060126</v>
      </c>
      <c r="L11" s="5">
        <v>0.1639698112327852</v>
      </c>
      <c r="M11" s="5">
        <v>0.24559306926878222</v>
      </c>
      <c r="N11" s="5">
        <v>0.24380041912813835</v>
      </c>
      <c r="O11" s="5">
        <v>4.6608903656848666E-2</v>
      </c>
      <c r="P11" s="5">
        <v>7.0184366966267411E-2</v>
      </c>
      <c r="Q11" s="5">
        <v>2.0058210552229908E-2</v>
      </c>
      <c r="R11" s="5">
        <v>3.278596802619628E-2</v>
      </c>
      <c r="S11" s="5">
        <v>-8.2428259547006194E-2</v>
      </c>
      <c r="T11" s="5">
        <v>-1.7926501406483195E-2</v>
      </c>
      <c r="U11" s="5">
        <v>-5.0194203938149128E-2</v>
      </c>
      <c r="V11" s="5">
        <v>-0.11652225914212486</v>
      </c>
      <c r="W11" s="5">
        <v>-10.582013780245381</v>
      </c>
      <c r="X11" s="5">
        <v>-0.31192112447275794</v>
      </c>
      <c r="Y11" s="5">
        <v>-3.2267702531664657</v>
      </c>
      <c r="Z11" s="5">
        <v>1.4341201125182735E-2</v>
      </c>
      <c r="AA11" s="5">
        <v>1.4645951649094484</v>
      </c>
      <c r="AB11" s="5">
        <v>1.3659994071738069</v>
      </c>
      <c r="AC11" s="5">
        <v>9.0116522570376958</v>
      </c>
      <c r="AD11" s="5">
        <v>0.14520466139249033</v>
      </c>
      <c r="AE11" s="5">
        <v>-0.21511801687776014</v>
      </c>
      <c r="AF11" s="5">
        <v>1.4341201125182735E-2</v>
      </c>
      <c r="AG11" s="5">
        <v>222.41589560034291</v>
      </c>
      <c r="AH11" s="5">
        <v>-171.07260292204242</v>
      </c>
      <c r="AI11" s="5">
        <v>-631.32297798244201</v>
      </c>
    </row>
    <row r="12" spans="1:35" x14ac:dyDescent="0.3">
      <c r="A12" s="5">
        <v>11</v>
      </c>
      <c r="B12" s="19">
        <v>0.90083332965150476</v>
      </c>
      <c r="C12" s="5">
        <v>0.73603058833036616</v>
      </c>
      <c r="D12" s="5">
        <v>-0.17762863211114829</v>
      </c>
      <c r="E12" s="5">
        <v>0.1143505656016861</v>
      </c>
      <c r="F12" s="5">
        <v>0.67275252182038225</v>
      </c>
      <c r="G12" s="5">
        <v>0.67275252182038225</v>
      </c>
      <c r="H12" s="5">
        <v>-1417.0734042637341</v>
      </c>
      <c r="I12" s="5">
        <v>1.7049098943543741</v>
      </c>
      <c r="J12" s="5">
        <v>8.3506163987930246E-2</v>
      </c>
      <c r="K12" s="5">
        <v>-0.17639610236391312</v>
      </c>
      <c r="L12" s="5">
        <v>-7.5638318218016365E-2</v>
      </c>
      <c r="M12" s="5">
        <v>-0.16885897780725104</v>
      </c>
      <c r="N12" s="5">
        <v>-0.13398592804271262</v>
      </c>
      <c r="O12" s="5">
        <v>-0.10094830194998788</v>
      </c>
      <c r="P12" s="5">
        <v>5.0877007410765E-2</v>
      </c>
      <c r="Q12" s="5">
        <v>-4.9373121935773678E-3</v>
      </c>
      <c r="R12" s="5">
        <v>-1.2575597366580736E-3</v>
      </c>
      <c r="S12" s="5">
        <v>-8.8639362298131102E-2</v>
      </c>
      <c r="T12" s="5">
        <v>-6.7910675857263153E-2</v>
      </c>
      <c r="U12" s="5">
        <v>-0.10094830194998788</v>
      </c>
      <c r="V12" s="5">
        <v>-0.13398592804271262</v>
      </c>
      <c r="W12" s="5">
        <v>-4.9079228984412602</v>
      </c>
      <c r="X12" s="5">
        <v>-2.3364943342242763</v>
      </c>
      <c r="Y12" s="5">
        <v>-1.2682777572262161</v>
      </c>
      <c r="Z12" s="5">
        <v>1.719791980493441</v>
      </c>
      <c r="AA12" s="5">
        <v>1.9583970578297754</v>
      </c>
      <c r="AB12" s="5">
        <v>0.80942183927172973</v>
      </c>
      <c r="AC12" s="5">
        <v>8.7311104068380843</v>
      </c>
      <c r="AD12" s="5">
        <v>6.7910675857269676E-2</v>
      </c>
      <c r="AE12" s="5">
        <v>-6.7910675857263153E-2</v>
      </c>
      <c r="AF12" s="5">
        <v>-6.7910675857263153E-2</v>
      </c>
      <c r="AG12" s="5">
        <v>493.38574349240417</v>
      </c>
      <c r="AH12" s="5">
        <v>1.817069435099791E+38</v>
      </c>
      <c r="AI12" s="5">
        <v>-188.33649381258564</v>
      </c>
    </row>
    <row r="13" spans="1:35" x14ac:dyDescent="0.3">
      <c r="A13" s="5">
        <v>12</v>
      </c>
      <c r="B13" s="19">
        <v>0.98449999932199717</v>
      </c>
      <c r="C13" s="5">
        <v>-0.31982109286434141</v>
      </c>
      <c r="D13" s="5">
        <v>3.48757062784915E-2</v>
      </c>
      <c r="E13" s="5">
        <v>-9.830885140405167E-2</v>
      </c>
      <c r="F13" s="5">
        <v>-0.38325423799000863</v>
      </c>
      <c r="G13" s="5">
        <v>-0.38325423799000863</v>
      </c>
      <c r="H13" s="5">
        <v>-597.60409246889469</v>
      </c>
      <c r="I13" s="5">
        <v>1.3339460908012406</v>
      </c>
      <c r="J13" s="5">
        <v>4.527266606353765E-2</v>
      </c>
      <c r="K13" s="5">
        <v>-0.39572858444144687</v>
      </c>
      <c r="L13" s="5">
        <v>-0.11402591217349568</v>
      </c>
      <c r="M13" s="5">
        <v>-0.51977401225117981</v>
      </c>
      <c r="N13" s="5">
        <v>3.5781544321642801E-2</v>
      </c>
      <c r="O13" s="5">
        <v>0.13747645976208825</v>
      </c>
      <c r="P13" s="5">
        <v>3.789661519911116E-2</v>
      </c>
      <c r="Q13" s="5">
        <v>-1.0566091544046705E-2</v>
      </c>
      <c r="R13" s="5">
        <v>1.0342791110134085E-2</v>
      </c>
      <c r="S13" s="5">
        <v>3.0363924161733696E-2</v>
      </c>
      <c r="T13" s="5">
        <v>0</v>
      </c>
      <c r="U13" s="5">
        <v>0</v>
      </c>
      <c r="V13" s="5">
        <v>-3.3898305146817381E-2</v>
      </c>
      <c r="W13" s="5">
        <v>3.2881355992411589</v>
      </c>
      <c r="X13" s="5">
        <v>4.8983050937149244</v>
      </c>
      <c r="Y13" s="5">
        <v>4.013182681548062</v>
      </c>
      <c r="Z13" s="5">
        <v>3.499058386821345</v>
      </c>
      <c r="AA13" s="5">
        <v>2.3898305128505317</v>
      </c>
      <c r="AB13" s="5">
        <v>3.1167608343322533</v>
      </c>
      <c r="AC13" s="5">
        <v>8.6704331608856275</v>
      </c>
      <c r="AD13" s="5">
        <v>0.20903954840536718</v>
      </c>
      <c r="AE13" s="5">
        <v>0.13747645976208825</v>
      </c>
      <c r="AF13" s="5">
        <v>0</v>
      </c>
      <c r="AG13" s="5">
        <v>-1.8644067830748853E+38</v>
      </c>
      <c r="AH13" s="5">
        <v>-513.70809886907489</v>
      </c>
      <c r="AI13" s="5">
        <v>-329.5009422229266</v>
      </c>
    </row>
    <row r="14" spans="1:35" x14ac:dyDescent="0.3">
      <c r="A14" s="5">
        <v>13</v>
      </c>
      <c r="B14" s="19">
        <v>1.0679999948479235</v>
      </c>
      <c r="C14" s="5">
        <v>-0.10396714955641187</v>
      </c>
      <c r="D14" s="5">
        <v>-4.7161352565338766E-2</v>
      </c>
      <c r="E14" s="5">
        <v>-9.768115923205636E-3</v>
      </c>
      <c r="F14" s="5">
        <v>-0.16089661804451691</v>
      </c>
      <c r="G14" s="5">
        <v>-0.16089661804451691</v>
      </c>
      <c r="H14" s="5">
        <v>-490.29250606097412</v>
      </c>
      <c r="I14" s="5">
        <v>1.156041807399097</v>
      </c>
      <c r="J14" s="5">
        <v>5.2798031445942174E-2</v>
      </c>
      <c r="K14" s="5">
        <v>0.42753162516578602</v>
      </c>
      <c r="L14" s="5">
        <v>0.12699157499499514</v>
      </c>
      <c r="M14" s="5">
        <v>0.60483091669882649</v>
      </c>
      <c r="N14" s="5">
        <v>0.10628019303014509</v>
      </c>
      <c r="O14" s="5">
        <v>-7.1497584402096109E-2</v>
      </c>
      <c r="P14" s="5">
        <v>5.1279712567365736E-2</v>
      </c>
      <c r="Q14" s="5">
        <v>4.3705972422768535E-3</v>
      </c>
      <c r="R14" s="5">
        <v>0.11484834522844056</v>
      </c>
      <c r="S14" s="5">
        <v>9.7593915568041881E-2</v>
      </c>
      <c r="T14" s="5">
        <v>0.14106280165819407</v>
      </c>
      <c r="U14" s="5">
        <v>7.1497584402096109E-2</v>
      </c>
      <c r="V14" s="5">
        <v>-0.14106280165819407</v>
      </c>
      <c r="W14" s="5">
        <v>4.7458937105825019</v>
      </c>
      <c r="X14" s="5">
        <v>3.6908212488650509</v>
      </c>
      <c r="Y14" s="5">
        <v>7.6811594053605283</v>
      </c>
      <c r="Z14" s="5">
        <v>4.7845410535025614</v>
      </c>
      <c r="AA14" s="5">
        <v>2.417391299649315</v>
      </c>
      <c r="AB14" s="5">
        <v>2.8077294631418463</v>
      </c>
      <c r="AC14" s="5">
        <v>9.1033816248184785</v>
      </c>
      <c r="AD14" s="5">
        <v>0.39033816349253136</v>
      </c>
      <c r="AE14" s="5">
        <v>0.17777777743224119</v>
      </c>
      <c r="AF14" s="5">
        <v>7.1497584402096109E-2</v>
      </c>
      <c r="AG14" s="5">
        <v>594.31497469028238</v>
      </c>
      <c r="AH14" s="5">
        <v>480.78454012833475</v>
      </c>
      <c r="AI14" s="5">
        <v>265.21352605457139</v>
      </c>
    </row>
    <row r="15" spans="1:35" x14ac:dyDescent="0.3">
      <c r="A15" s="5">
        <v>14</v>
      </c>
      <c r="B15" s="19">
        <v>1.1608333338517696</v>
      </c>
      <c r="C15" s="5">
        <v>-9.9157894602023552E-2</v>
      </c>
      <c r="D15" s="5">
        <v>-2.8812935915202762E-2</v>
      </c>
      <c r="E15" s="5">
        <v>-2.7241597933792189E-2</v>
      </c>
      <c r="F15" s="5">
        <v>-0.15521242845101849</v>
      </c>
      <c r="G15" s="5">
        <v>-0.15521242845101849</v>
      </c>
      <c r="H15" s="5">
        <v>-769.58500558104106</v>
      </c>
      <c r="I15" s="5">
        <v>1.0116994562186339</v>
      </c>
      <c r="J15" s="5">
        <v>4.9990874916137247E-2</v>
      </c>
      <c r="K15" s="5">
        <v>0.10664907803334328</v>
      </c>
      <c r="L15" s="5">
        <v>-4.6314460493135694E-2</v>
      </c>
      <c r="M15" s="5">
        <v>-0.27964489499078216</v>
      </c>
      <c r="N15" s="5">
        <v>-6.8484464079371768E-2</v>
      </c>
      <c r="O15" s="5">
        <v>-0.17501585264729844</v>
      </c>
      <c r="P15" s="5">
        <v>4.3934138325632636E-2</v>
      </c>
      <c r="Q15" s="5">
        <v>2.3101864209634721E-3</v>
      </c>
      <c r="R15" s="5">
        <v>-8.3980908374546762E-2</v>
      </c>
      <c r="S15" s="5">
        <v>-6.3314274805914658E-2</v>
      </c>
      <c r="T15" s="5">
        <v>-0.17501585264729166</v>
      </c>
      <c r="U15" s="5">
        <v>-0.14077362060760917</v>
      </c>
      <c r="V15" s="5">
        <v>-0.24350031672667019</v>
      </c>
      <c r="W15" s="5">
        <v>4.2213062720037513</v>
      </c>
      <c r="X15" s="5">
        <v>1.107165502616579</v>
      </c>
      <c r="Y15" s="5">
        <v>4.7121115979059498</v>
      </c>
      <c r="Z15" s="5">
        <v>1.5656309427035116</v>
      </c>
      <c r="AA15" s="5">
        <v>-3.6144578264111937E-2</v>
      </c>
      <c r="AB15" s="5">
        <v>2.4483195908376945</v>
      </c>
      <c r="AC15" s="5">
        <v>9.3785668864256486</v>
      </c>
      <c r="AD15" s="5">
        <v>0.10462904234349722</v>
      </c>
      <c r="AE15" s="5">
        <v>-3.4242232039689263E-2</v>
      </c>
      <c r="AF15" s="5">
        <v>-0.17501585264729844</v>
      </c>
      <c r="AG15" s="5">
        <v>5.1363348059531733</v>
      </c>
      <c r="AH15" s="5">
        <v>-1.883322762182838E+38</v>
      </c>
      <c r="AI15" s="5">
        <v>-1.883322762182838E+38</v>
      </c>
    </row>
    <row r="16" spans="1:35" x14ac:dyDescent="0.3">
      <c r="A16" s="5">
        <v>15</v>
      </c>
      <c r="B16" s="19">
        <v>1.2518333306070417</v>
      </c>
      <c r="C16" s="5">
        <v>0.23310462155907749</v>
      </c>
      <c r="D16" s="5">
        <v>-0.16042105280337979</v>
      </c>
      <c r="E16" s="5">
        <v>6.4756097631030818E-3</v>
      </c>
      <c r="F16" s="5">
        <v>7.9159178518910217E-2</v>
      </c>
      <c r="G16" s="5">
        <v>7.9159178518910217E-2</v>
      </c>
      <c r="H16" s="5">
        <v>-2859.8428749125237</v>
      </c>
      <c r="I16" s="5">
        <v>0.49535707185946232</v>
      </c>
      <c r="J16" s="5">
        <v>2.8110589335854128E-2</v>
      </c>
      <c r="K16" s="5">
        <v>-0.21327398585718035</v>
      </c>
      <c r="L16" s="5">
        <v>6.2155900478858732E-3</v>
      </c>
      <c r="M16" s="5">
        <v>0.14249037242477577</v>
      </c>
      <c r="N16" s="5">
        <v>0.105905006531937</v>
      </c>
      <c r="O16" s="5">
        <v>0</v>
      </c>
      <c r="P16" s="5">
        <v>2.6883098073045529E-2</v>
      </c>
      <c r="Q16" s="5">
        <v>-7.7113120986891321E-3</v>
      </c>
      <c r="R16" s="5">
        <v>1.1518610361574354E-2</v>
      </c>
      <c r="S16" s="5">
        <v>-1.3495473132076365E-2</v>
      </c>
      <c r="T16" s="5">
        <v>0.14249037242477577</v>
      </c>
      <c r="U16" s="5">
        <v>3.4659820319542275E-2</v>
      </c>
      <c r="V16" s="5">
        <v>-3.4659820319535434E-2</v>
      </c>
      <c r="W16" s="5">
        <v>4.6578947418316448</v>
      </c>
      <c r="X16" s="5">
        <v>0.2792041081296347</v>
      </c>
      <c r="Y16" s="5">
        <v>2.2413350473303115</v>
      </c>
      <c r="Z16" s="5">
        <v>0.7432605912968282</v>
      </c>
      <c r="AA16" s="5">
        <v>3.658536589285246E-2</v>
      </c>
      <c r="AB16" s="5">
        <v>1.8061617477627434</v>
      </c>
      <c r="AC16" s="5">
        <v>6.8992297891619554</v>
      </c>
      <c r="AD16" s="5">
        <v>0.28305519927625505</v>
      </c>
      <c r="AE16" s="5">
        <v>0.17715019274431806</v>
      </c>
      <c r="AF16" s="5">
        <v>0.14056482685147242</v>
      </c>
      <c r="AG16" s="5">
        <v>-319.46341497635564</v>
      </c>
      <c r="AH16" s="5">
        <v>-37.946726613177418</v>
      </c>
      <c r="AI16" s="5">
        <v>-1.9062901175747528E+38</v>
      </c>
    </row>
    <row r="17" spans="1:35" x14ac:dyDescent="0.3">
      <c r="A17" s="5">
        <v>16</v>
      </c>
      <c r="B17" s="19">
        <v>1.3494999997783452</v>
      </c>
      <c r="C17" s="5">
        <v>3.1471414804348377E-3</v>
      </c>
      <c r="D17" s="5">
        <v>-8.3608246416165641E-2</v>
      </c>
      <c r="E17" s="5">
        <v>-1.2626054206104374E-2</v>
      </c>
      <c r="F17" s="5">
        <v>-9.3087159141622092E-2</v>
      </c>
      <c r="G17" s="5">
        <v>-9.3087159141622092E-2</v>
      </c>
      <c r="H17" s="5">
        <v>-2077.5966081641782</v>
      </c>
      <c r="I17" s="5">
        <v>0.21300913605736174</v>
      </c>
      <c r="J17" s="5">
        <v>3.7154781019055755E-3</v>
      </c>
      <c r="K17" s="5">
        <v>0.29411436227449711</v>
      </c>
      <c r="L17" s="5">
        <v>-3.8302664362188578E-2</v>
      </c>
      <c r="M17" s="5">
        <v>0.30927834679230232</v>
      </c>
      <c r="N17" s="5">
        <v>-0.136832238277805</v>
      </c>
      <c r="O17" s="5">
        <v>-0.10309278226409856</v>
      </c>
      <c r="P17" s="5">
        <v>1.7539902806126668E-2</v>
      </c>
      <c r="Q17" s="5">
        <v>-6.5308128789133783E-3</v>
      </c>
      <c r="R17" s="5">
        <v>3.9619020321496647E-2</v>
      </c>
      <c r="S17" s="5">
        <v>8.1627640563584764E-2</v>
      </c>
      <c r="T17" s="5">
        <v>-6.9353326250392131E-2</v>
      </c>
      <c r="U17" s="5">
        <v>3.373945601370644E-2</v>
      </c>
      <c r="V17" s="5">
        <v>6.9353326250398778E-2</v>
      </c>
      <c r="W17" s="5">
        <v>5.1808809123267245</v>
      </c>
      <c r="X17" s="5">
        <v>-1.1940018600405666</v>
      </c>
      <c r="Y17" s="5">
        <v>3.5595126094458891</v>
      </c>
      <c r="Z17" s="5">
        <v>3.4301780280600278</v>
      </c>
      <c r="AA17" s="5">
        <v>2.1030927581876213</v>
      </c>
      <c r="AB17" s="5">
        <v>2.8266166482592969</v>
      </c>
      <c r="AC17" s="5">
        <v>7.5688846324078574</v>
      </c>
      <c r="AD17" s="5">
        <v>0.41424554327938018</v>
      </c>
      <c r="AE17" s="5">
        <v>0.34489221702898137</v>
      </c>
      <c r="AF17" s="5">
        <v>-3.373945601370644E-2</v>
      </c>
      <c r="AG17" s="5">
        <v>-523.35519519925663</v>
      </c>
      <c r="AH17" s="5">
        <v>364.5941849267669</v>
      </c>
      <c r="AI17" s="5">
        <v>206.98031615874325</v>
      </c>
    </row>
    <row r="18" spans="1:35" x14ac:dyDescent="0.3">
      <c r="A18" s="5">
        <v>17</v>
      </c>
      <c r="B18" s="19">
        <v>1.4468333311378956</v>
      </c>
      <c r="C18" s="5">
        <v>-5.6957875302786946E-2</v>
      </c>
      <c r="D18" s="5">
        <v>8.7851648112435107E-2</v>
      </c>
      <c r="E18" s="5">
        <v>-0.14496153806695961</v>
      </c>
      <c r="F18" s="5">
        <v>-0.11406776525720734</v>
      </c>
      <c r="G18" s="5">
        <v>-0.11406776525720734</v>
      </c>
      <c r="H18" s="5">
        <v>-755.64880226612274</v>
      </c>
      <c r="I18" s="5">
        <v>4.2829138266391675E-2</v>
      </c>
      <c r="J18" s="5">
        <v>-2.1069686873098001E-2</v>
      </c>
      <c r="K18" s="5">
        <v>0.26826394686306193</v>
      </c>
      <c r="L18" s="5">
        <v>-5.377235401288428E-3</v>
      </c>
      <c r="M18" s="5">
        <v>0.57142856987295787</v>
      </c>
      <c r="N18" s="5">
        <v>6.5934065754567797E-2</v>
      </c>
      <c r="O18" s="5">
        <v>-6.7765567581092437E-2</v>
      </c>
      <c r="P18" s="5">
        <v>1.0060027341724433E-2</v>
      </c>
      <c r="Q18" s="5">
        <v>6.1627496869211948E-3</v>
      </c>
      <c r="R18" s="5">
        <v>-1.6051716890201514E-2</v>
      </c>
      <c r="S18" s="5">
        <v>3.5936258738799871E-3</v>
      </c>
      <c r="T18" s="5">
        <v>0.10073260045837308</v>
      </c>
      <c r="U18" s="5">
        <v>3.4798534703798768E-2</v>
      </c>
      <c r="V18" s="5">
        <v>3.2967032877287153E-2</v>
      </c>
      <c r="W18" s="5">
        <v>6.463369945774553</v>
      </c>
      <c r="X18" s="5">
        <v>9.4615384357810495</v>
      </c>
      <c r="Y18" s="5">
        <v>13.659340622155458</v>
      </c>
      <c r="Z18" s="5">
        <v>5.6062270909651195</v>
      </c>
      <c r="AA18" s="5">
        <v>2.1190476132788776</v>
      </c>
      <c r="AB18" s="5">
        <v>3.2948717859020737</v>
      </c>
      <c r="AC18" s="5">
        <v>8.3278388051677243</v>
      </c>
      <c r="AD18" s="5">
        <v>0.50549450411838348</v>
      </c>
      <c r="AE18" s="5">
        <v>0.23443223379403333</v>
      </c>
      <c r="AF18" s="5">
        <v>0.13553113516217835</v>
      </c>
      <c r="AG18" s="5">
        <v>1.8131868082507249E+38</v>
      </c>
      <c r="AH18" s="5">
        <v>-1.8131868082507249E+38</v>
      </c>
      <c r="AI18" s="5">
        <v>122.45970662633152</v>
      </c>
    </row>
    <row r="19" spans="1:35" x14ac:dyDescent="0.3">
      <c r="A19" s="5">
        <v>18</v>
      </c>
      <c r="B19" s="19">
        <v>1.5439999988302588</v>
      </c>
      <c r="C19" s="5">
        <v>5.4092940172627967E-2</v>
      </c>
      <c r="D19" s="5">
        <v>5.1138516577580694E-2</v>
      </c>
      <c r="E19" s="5">
        <v>7.5227882104720329E-3</v>
      </c>
      <c r="F19" s="5">
        <v>0.11275424496078229</v>
      </c>
      <c r="G19" s="5">
        <v>0.11275424496078229</v>
      </c>
      <c r="H19" s="5">
        <v>-590.5155896864203</v>
      </c>
      <c r="I19" s="5">
        <v>3.9758969416401307E-2</v>
      </c>
      <c r="J19" s="5">
        <v>-1.7701402454141208E-3</v>
      </c>
      <c r="K19" s="5">
        <v>-0.18602938358577945</v>
      </c>
      <c r="L19" s="5">
        <v>5.7882595270014804E-2</v>
      </c>
      <c r="M19" s="5">
        <v>-0.11974977669148476</v>
      </c>
      <c r="N19" s="5">
        <v>-2.1447721198475642E-2</v>
      </c>
      <c r="O19" s="5">
        <v>-1.9660411098600554E-2</v>
      </c>
      <c r="P19" s="5">
        <v>1.2573707553595687E-2</v>
      </c>
      <c r="Q19" s="5">
        <v>1.8935871842696867E-2</v>
      </c>
      <c r="R19" s="5">
        <v>1.8070313725486519E-2</v>
      </c>
      <c r="S19" s="5">
        <v>4.1369674358706253E-3</v>
      </c>
      <c r="T19" s="5">
        <v>-2.1447721198475642E-2</v>
      </c>
      <c r="U19" s="5">
        <v>4.6470062596695103E-2</v>
      </c>
      <c r="V19" s="5">
        <v>1.2511170699112907E-2</v>
      </c>
      <c r="W19" s="5">
        <v>10.512958007452415</v>
      </c>
      <c r="X19" s="5">
        <v>30.284182332246463</v>
      </c>
      <c r="Y19" s="5">
        <v>21.447721198474827</v>
      </c>
      <c r="Z19" s="5">
        <v>11.26362824939903</v>
      </c>
      <c r="AA19" s="5">
        <v>7.5424486214636524</v>
      </c>
      <c r="AB19" s="5">
        <v>1.873100984666805</v>
      </c>
      <c r="AC19" s="5">
        <v>12.073279724641459</v>
      </c>
      <c r="AD19" s="5">
        <v>0.53798034006174067</v>
      </c>
      <c r="AE19" s="5">
        <v>0.24307417358271335</v>
      </c>
      <c r="AF19" s="5">
        <v>0.14477211808970422</v>
      </c>
      <c r="AG19" s="5">
        <v>-428.19302986695061</v>
      </c>
      <c r="AH19" s="5">
        <v>52.856121583541345</v>
      </c>
      <c r="AI19" s="5">
        <v>381.34941945938181</v>
      </c>
    </row>
    <row r="20" spans="1:35" x14ac:dyDescent="0.3">
      <c r="A20" s="5">
        <v>19</v>
      </c>
      <c r="B20" s="19">
        <v>1.6416666680015624</v>
      </c>
      <c r="C20" s="5">
        <v>0</v>
      </c>
      <c r="D20" s="5">
        <v>-8.6543287806953889E-2</v>
      </c>
      <c r="E20" s="5">
        <v>-0.11741487374474385</v>
      </c>
      <c r="F20" s="5">
        <v>-0.20395816155179683</v>
      </c>
      <c r="G20" s="5">
        <v>-0.20395816155179683</v>
      </c>
      <c r="H20" s="5">
        <v>-487.29558563660072</v>
      </c>
      <c r="I20" s="5">
        <v>4.5682473460920012E-2</v>
      </c>
      <c r="J20" s="5">
        <v>9.6798732538086255E-3</v>
      </c>
      <c r="K20" s="5">
        <v>-0.31795867194289884</v>
      </c>
      <c r="L20" s="5">
        <v>-2.5701092421329987E-2</v>
      </c>
      <c r="M20" s="5">
        <v>-3.8349796196213752E-2</v>
      </c>
      <c r="N20" s="5">
        <v>5.9267866848692861E-2</v>
      </c>
      <c r="O20" s="5">
        <v>0.41138872283207462</v>
      </c>
      <c r="P20" s="5">
        <v>1.7603367258314585E-3</v>
      </c>
      <c r="Q20" s="5">
        <v>6.5748462331801233E-3</v>
      </c>
      <c r="R20" s="5">
        <v>-6.3946503511041849E-2</v>
      </c>
      <c r="S20" s="5">
        <v>-5.5148239615995534E-2</v>
      </c>
      <c r="T20" s="5">
        <v>-5.2295176631197756E-3</v>
      </c>
      <c r="U20" s="5">
        <v>-3.8349796196207563E-2</v>
      </c>
      <c r="V20" s="5">
        <v>0.28239395380846172</v>
      </c>
      <c r="W20" s="5">
        <v>35.224287806219102</v>
      </c>
      <c r="X20" s="5">
        <v>65.846600068892997</v>
      </c>
      <c r="Y20" s="5">
        <v>37.643811311689099</v>
      </c>
      <c r="Z20" s="5">
        <v>26.881463960988995</v>
      </c>
      <c r="AA20" s="5">
        <v>18.400929483963424</v>
      </c>
      <c r="AB20" s="5">
        <v>11.198140489293388</v>
      </c>
      <c r="AC20" s="5">
        <v>15.223125917341092</v>
      </c>
      <c r="AD20" s="5">
        <v>0.57176059783440614</v>
      </c>
      <c r="AE20" s="5">
        <v>0.2823939538084555</v>
      </c>
      <c r="AF20" s="5">
        <v>5.9267866848692861E-2</v>
      </c>
      <c r="AG20" s="5">
        <v>-117.33643097996834</v>
      </c>
      <c r="AH20" s="5">
        <v>236.71760336621637</v>
      </c>
      <c r="AI20" s="5">
        <v>1.7257408288294605E+38</v>
      </c>
    </row>
    <row r="21" spans="1:35" x14ac:dyDescent="0.3">
      <c r="A21" s="5">
        <v>20</v>
      </c>
      <c r="B21" s="19">
        <v>1.7264999938197434</v>
      </c>
      <c r="C21" s="5">
        <v>7.4317620208283974E-2</v>
      </c>
      <c r="D21" s="5">
        <v>-6.0991750869550623E-2</v>
      </c>
      <c r="E21" s="5">
        <v>-0.14287566462657134</v>
      </c>
      <c r="F21" s="5">
        <v>-0.12954979528793847</v>
      </c>
      <c r="G21" s="5">
        <v>-0.12954979528793847</v>
      </c>
      <c r="H21" s="5">
        <v>-138.00927564700709</v>
      </c>
      <c r="I21" s="5">
        <v>-2.8378065397694887E-3</v>
      </c>
      <c r="J21" s="5">
        <v>-7.120376384110727E-3</v>
      </c>
      <c r="K21" s="5">
        <v>4.6962747678336809E-2</v>
      </c>
      <c r="L21" s="5">
        <v>-2.3818290851122851E-3</v>
      </c>
      <c r="M21" s="5">
        <v>1.237477916834309E-2</v>
      </c>
      <c r="N21" s="5">
        <v>1.237477916834309E-2</v>
      </c>
      <c r="O21" s="5">
        <v>0.37124337505040578</v>
      </c>
      <c r="P21" s="5">
        <v>-5.6190945030239244E-3</v>
      </c>
      <c r="Q21" s="5">
        <v>-1.3376020210846586E-2</v>
      </c>
      <c r="R21" s="5">
        <v>5.3238690510743827E-2</v>
      </c>
      <c r="S21" s="5">
        <v>-5.1023195333700547E-2</v>
      </c>
      <c r="T21" s="5">
        <v>0.10960518691964521</v>
      </c>
      <c r="U21" s="5">
        <v>-1.9446081550257913E-2</v>
      </c>
      <c r="V21" s="5">
        <v>0.33765468873631821</v>
      </c>
      <c r="W21" s="5">
        <v>34.840306835682696</v>
      </c>
      <c r="X21" s="5">
        <v>67.48320645618611</v>
      </c>
      <c r="Y21" s="5">
        <v>43.912787791676386</v>
      </c>
      <c r="Z21" s="5">
        <v>31.670595542990444</v>
      </c>
      <c r="AA21" s="5">
        <v>18.947554732334442</v>
      </c>
      <c r="AB21" s="5">
        <v>8.282262914814968</v>
      </c>
      <c r="AC21" s="5">
        <v>15.532115681870724</v>
      </c>
      <c r="AD21" s="5">
        <v>0.89098410012096629</v>
      </c>
      <c r="AE21" s="5">
        <v>0.40306423576901307</v>
      </c>
      <c r="AF21" s="5">
        <v>0.20683559467094106</v>
      </c>
      <c r="AG21" s="5">
        <v>-71.708309629378775</v>
      </c>
      <c r="AH21" s="5">
        <v>100.32763819457401</v>
      </c>
      <c r="AI21" s="5">
        <v>-256.15439313358803</v>
      </c>
    </row>
    <row r="22" spans="1:35" x14ac:dyDescent="0.3">
      <c r="A22" s="5">
        <v>21</v>
      </c>
      <c r="B22" s="19">
        <v>1.8241666629910469</v>
      </c>
      <c r="C22" s="5">
        <v>-1.0277227739793776E-2</v>
      </c>
      <c r="D22" s="5">
        <v>0.13380139800874055</v>
      </c>
      <c r="E22" s="5">
        <v>2.2064065266562117E-2</v>
      </c>
      <c r="F22" s="5">
        <v>0.14558823553531025</v>
      </c>
      <c r="G22" s="5">
        <v>0.14558823553531025</v>
      </c>
      <c r="H22" s="5">
        <v>1715.4947437983712</v>
      </c>
      <c r="I22" s="5">
        <v>-6.4385784823305911E-2</v>
      </c>
      <c r="J22" s="5">
        <v>-1.5432302739680485E-2</v>
      </c>
      <c r="K22" s="5">
        <v>-0.3331140638803049</v>
      </c>
      <c r="L22" s="5">
        <v>-0.10130215541108296</v>
      </c>
      <c r="M22" s="5">
        <v>-0.60279557467486833</v>
      </c>
      <c r="N22" s="5">
        <v>-8.7361677489112888E-2</v>
      </c>
      <c r="O22" s="5">
        <v>0.45777519004293959</v>
      </c>
      <c r="P22" s="5">
        <v>4.3964441625435396E-3</v>
      </c>
      <c r="Q22" s="5">
        <v>3.7067888404880775E-3</v>
      </c>
      <c r="R22" s="5">
        <v>-7.4827068113489511E-3</v>
      </c>
      <c r="S22" s="5">
        <v>6.0337231141587816E-2</v>
      </c>
      <c r="T22" s="5">
        <v>8.7361677489156339E-3</v>
      </c>
      <c r="U22" s="5">
        <v>0.10483401298693173</v>
      </c>
      <c r="V22" s="5">
        <v>0.26383226601711685</v>
      </c>
      <c r="W22" s="5">
        <v>50.201514352343118</v>
      </c>
      <c r="X22" s="5">
        <v>56.040768875715337</v>
      </c>
      <c r="Y22" s="5">
        <v>44.309842822477428</v>
      </c>
      <c r="Z22" s="5">
        <v>27.665696027251876</v>
      </c>
      <c r="AA22" s="5">
        <v>19.226557981803687</v>
      </c>
      <c r="AB22" s="5">
        <v>12.543389653886655</v>
      </c>
      <c r="AC22" s="5">
        <v>16.126965664490015</v>
      </c>
      <c r="AD22" s="5">
        <v>1.0693069324667237</v>
      </c>
      <c r="AE22" s="5">
        <v>0.36167734480492353</v>
      </c>
      <c r="AF22" s="5">
        <v>0.16948165432887888</v>
      </c>
      <c r="AG22" s="5">
        <v>649.13046118154546</v>
      </c>
      <c r="AH22" s="5">
        <v>1.7297612142844103E+38</v>
      </c>
      <c r="AI22" s="5">
        <v>213.99592347667854</v>
      </c>
    </row>
    <row r="23" spans="1:35" x14ac:dyDescent="0.3">
      <c r="A23" s="5">
        <v>22</v>
      </c>
      <c r="B23" s="19">
        <v>1.9216666580177844</v>
      </c>
      <c r="C23" s="5">
        <v>1.910107805583184E-2</v>
      </c>
      <c r="D23" s="5">
        <v>-7.6461987726805222E-2</v>
      </c>
      <c r="E23" s="5">
        <v>1.4729974000781172E-2</v>
      </c>
      <c r="F23" s="5">
        <v>-4.2630935670192216E-2</v>
      </c>
      <c r="G23" s="5">
        <v>-4.2630935670192216E-2</v>
      </c>
      <c r="H23" s="5">
        <v>1285.3237400376418</v>
      </c>
      <c r="I23" s="5">
        <v>-4.9518741672656484E-2</v>
      </c>
      <c r="J23" s="5">
        <v>-1.6214357508078776E-2</v>
      </c>
      <c r="K23" s="5">
        <v>-8.9379876006921752E-2</v>
      </c>
      <c r="L23" s="5">
        <v>1.987333766283154E-4</v>
      </c>
      <c r="M23" s="5">
        <v>-8.738712625068204E-2</v>
      </c>
      <c r="N23" s="5">
        <v>7.1657443525558903E-2</v>
      </c>
      <c r="O23" s="5">
        <v>0.52257501497907033</v>
      </c>
      <c r="P23" s="5">
        <v>7.5499770294027845E-4</v>
      </c>
      <c r="Q23" s="5">
        <v>6.9785991179154953E-3</v>
      </c>
      <c r="R23" s="5">
        <v>-1.5044097286413333E-2</v>
      </c>
      <c r="S23" s="5">
        <v>1.0645799369800693E-2</v>
      </c>
      <c r="T23" s="5">
        <v>0.10486455150081472</v>
      </c>
      <c r="U23" s="5">
        <v>4.0198078075312622E-2</v>
      </c>
      <c r="V23" s="5">
        <v>0.32857559470255776</v>
      </c>
      <c r="W23" s="5">
        <v>49.714536124012312</v>
      </c>
      <c r="X23" s="5">
        <v>48.69210674687934</v>
      </c>
      <c r="Y23" s="5">
        <v>37.732013372518949</v>
      </c>
      <c r="Z23" s="5">
        <v>21.588115668968179</v>
      </c>
      <c r="AA23" s="5">
        <v>14.703757862939552</v>
      </c>
      <c r="AB23" s="5">
        <v>10.598310671682567</v>
      </c>
      <c r="AC23" s="5">
        <v>14.38392098086206</v>
      </c>
      <c r="AD23" s="5">
        <v>1.004951951882834</v>
      </c>
      <c r="AE23" s="5">
        <v>0.55403438042931652</v>
      </c>
      <c r="AF23" s="5">
        <v>0.33032333722757351</v>
      </c>
      <c r="AG23" s="5">
        <v>544.67871469291833</v>
      </c>
      <c r="AH23" s="5">
        <v>102.7375488478754</v>
      </c>
      <c r="AI23" s="5">
        <v>-376.88319809393613</v>
      </c>
    </row>
    <row r="24" spans="1:35" x14ac:dyDescent="0.3">
      <c r="A24" s="5">
        <v>23</v>
      </c>
      <c r="B24" s="19">
        <v>2.0189999998547137</v>
      </c>
      <c r="C24" s="5">
        <v>-3.5269443508897873E-2</v>
      </c>
      <c r="D24" s="5">
        <v>-0.21767433653436183</v>
      </c>
      <c r="E24" s="5">
        <v>-8.9757063470887244E-2</v>
      </c>
      <c r="F24" s="5">
        <v>-0.34270084351414692</v>
      </c>
      <c r="G24" s="5">
        <v>-0.34270084351414692</v>
      </c>
      <c r="H24" s="5">
        <v>144.95697407851523</v>
      </c>
      <c r="I24" s="5">
        <v>-9.5206540148948235E-2</v>
      </c>
      <c r="J24" s="5">
        <v>-6.0446884300045965E-3</v>
      </c>
      <c r="K24" s="5">
        <v>-4.5576296351202993E-2</v>
      </c>
      <c r="L24" s="5">
        <v>3.5473486985159348E-2</v>
      </c>
      <c r="M24" s="5">
        <v>-0.55228662779096016</v>
      </c>
      <c r="N24" s="5">
        <v>5.9423244762323024E-2</v>
      </c>
      <c r="O24" s="5">
        <v>0.60646664507425496</v>
      </c>
      <c r="P24" s="5">
        <v>-7.521292815916434E-3</v>
      </c>
      <c r="Q24" s="5">
        <v>-6.0474473434321586E-3</v>
      </c>
      <c r="R24" s="5">
        <v>-2.0992441597733197E-2</v>
      </c>
      <c r="S24" s="5">
        <v>-1.5071028193545617E-2</v>
      </c>
      <c r="T24" s="5">
        <v>2.6216137395141597E-2</v>
      </c>
      <c r="U24" s="5">
        <v>0.12234197451065665</v>
      </c>
      <c r="V24" s="5">
        <v>0.5418001728329036</v>
      </c>
      <c r="W24" s="5">
        <v>45.523448715415157</v>
      </c>
      <c r="X24" s="5">
        <v>42.18526055376725</v>
      </c>
      <c r="Y24" s="5">
        <v>23.853189544591935</v>
      </c>
      <c r="Z24" s="5">
        <v>18.711331130158353</v>
      </c>
      <c r="AA24" s="5">
        <v>10.58083305267875</v>
      </c>
      <c r="AB24" s="5">
        <v>7.7180308491293941</v>
      </c>
      <c r="AC24" s="5">
        <v>13.345761676619576</v>
      </c>
      <c r="AD24" s="5">
        <v>1.2793475048828602</v>
      </c>
      <c r="AE24" s="5">
        <v>0.70259248218977</v>
      </c>
      <c r="AF24" s="5">
        <v>0.4107194858572018</v>
      </c>
      <c r="AG24" s="5">
        <v>-1.7302650680792797E+38</v>
      </c>
      <c r="AH24" s="5">
        <v>-340.0163110450016</v>
      </c>
      <c r="AI24" s="5">
        <v>58.1351585449708</v>
      </c>
    </row>
    <row r="25" spans="1:35" x14ac:dyDescent="0.3">
      <c r="A25" s="5">
        <v>24</v>
      </c>
      <c r="B25" s="19">
        <v>2.1158333297353238</v>
      </c>
      <c r="C25" s="5">
        <v>-2.646400477572719E-2</v>
      </c>
      <c r="D25" s="5">
        <v>-8.5358787887976656E-2</v>
      </c>
      <c r="E25" s="5">
        <v>-7.6567764825416038E-2</v>
      </c>
      <c r="F25" s="5">
        <v>-0.18839055748892106</v>
      </c>
      <c r="G25" s="5">
        <v>-0.18839055748892106</v>
      </c>
      <c r="H25" s="5">
        <v>9.0637317631151042</v>
      </c>
      <c r="I25" s="5">
        <v>-0.11516065679574354</v>
      </c>
      <c r="J25" s="5">
        <v>-2.0070020200549432E-2</v>
      </c>
      <c r="K25" s="5">
        <v>0.11685444069285929</v>
      </c>
      <c r="L25" s="5">
        <v>-0.10328696871326533</v>
      </c>
      <c r="M25" s="5">
        <v>0.22209268529169879</v>
      </c>
      <c r="N25" s="5">
        <v>-6.8201690758869407E-2</v>
      </c>
      <c r="O25" s="5">
        <v>0.64004663635244186</v>
      </c>
      <c r="P25" s="5">
        <v>-1.1188102675245401E-2</v>
      </c>
      <c r="Q25" s="5">
        <v>-1.0656857820097706E-2</v>
      </c>
      <c r="R25" s="5">
        <v>-4.0963537678719457E-2</v>
      </c>
      <c r="S25" s="5">
        <v>-2.8809917683635597E-2</v>
      </c>
      <c r="T25" s="5">
        <v>6.1206645552829446E-2</v>
      </c>
      <c r="U25" s="5">
        <v>2.798018082414741E-2</v>
      </c>
      <c r="V25" s="5">
        <v>0.44593413188489672</v>
      </c>
      <c r="W25" s="5">
        <v>49.367531541610525</v>
      </c>
      <c r="X25" s="5">
        <v>24.36024493002602</v>
      </c>
      <c r="Y25" s="5">
        <v>15.119790212850322</v>
      </c>
      <c r="Z25" s="5">
        <v>12.96356752808923</v>
      </c>
      <c r="AA25" s="5">
        <v>8.9658991928387213</v>
      </c>
      <c r="AB25" s="5">
        <v>10.907024237514159</v>
      </c>
      <c r="AC25" s="5">
        <v>12.923346018154509</v>
      </c>
      <c r="AD25" s="5">
        <v>1.3150684987350774</v>
      </c>
      <c r="AE25" s="5">
        <v>0.606820171623766</v>
      </c>
      <c r="AF25" s="5">
        <v>0.44593413188489672</v>
      </c>
      <c r="AG25" s="5">
        <v>298.69892286561549</v>
      </c>
      <c r="AH25" s="5">
        <v>1.7312736884943113E+38</v>
      </c>
      <c r="AI25" s="5">
        <v>376.412126343392</v>
      </c>
    </row>
    <row r="26" spans="1:35" x14ac:dyDescent="0.3">
      <c r="A26" s="5">
        <v>25</v>
      </c>
      <c r="B26" s="19">
        <v>2.212999997427687</v>
      </c>
      <c r="C26" s="5">
        <v>-0.11624037419043021</v>
      </c>
      <c r="D26" s="5">
        <v>-2.2088681598013669E-2</v>
      </c>
      <c r="E26" s="5">
        <v>-1.3254959250670327E-2</v>
      </c>
      <c r="F26" s="5">
        <v>-0.15158401503931318</v>
      </c>
      <c r="G26" s="5">
        <v>-0.15158401503931318</v>
      </c>
      <c r="H26" s="5">
        <v>-0.17314696127431664</v>
      </c>
      <c r="I26" s="5">
        <v>-6.0267420317080114E-2</v>
      </c>
      <c r="J26" s="5">
        <v>-3.8625801670916365E-2</v>
      </c>
      <c r="K26" s="5">
        <v>0.20278175002482973</v>
      </c>
      <c r="L26" s="5">
        <v>-7.308377684062399E-2</v>
      </c>
      <c r="M26" s="5">
        <v>-4.2007001454132102E-2</v>
      </c>
      <c r="N26" s="5">
        <v>-4.2007001454138326E-2</v>
      </c>
      <c r="O26" s="5">
        <v>0.44107351526843375</v>
      </c>
      <c r="P26" s="5">
        <v>-1.4231807230823661E-2</v>
      </c>
      <c r="Q26" s="5">
        <v>-1.5499795376549427E-2</v>
      </c>
      <c r="R26" s="5">
        <v>-3.5413477610613357E-3</v>
      </c>
      <c r="S26" s="5">
        <v>-2.9783995088075246E-2</v>
      </c>
      <c r="T26" s="5">
        <v>5.4259043544924522E-2</v>
      </c>
      <c r="U26" s="5">
        <v>8.7514586362786098E-2</v>
      </c>
      <c r="V26" s="5">
        <v>0.34480747026937092</v>
      </c>
      <c r="W26" s="5">
        <v>43.212952454215895</v>
      </c>
      <c r="X26" s="5">
        <v>-1.5280046778942318</v>
      </c>
      <c r="Y26" s="5">
        <v>5.1213535939501611</v>
      </c>
      <c r="Z26" s="5">
        <v>-0.92240374026374172</v>
      </c>
      <c r="AA26" s="5">
        <v>1.9655776097081499</v>
      </c>
      <c r="AB26" s="5">
        <v>3.7788798391450484</v>
      </c>
      <c r="AC26" s="5">
        <v>11.161610344709585</v>
      </c>
      <c r="AD26" s="5">
        <v>1.5665110958938482</v>
      </c>
      <c r="AE26" s="5">
        <v>0.76312719308348387</v>
      </c>
      <c r="AF26" s="5">
        <v>0.47257876635903751</v>
      </c>
      <c r="AG26" s="5">
        <v>77.56942876851798</v>
      </c>
      <c r="AH26" s="5">
        <v>-116.2141198145965</v>
      </c>
      <c r="AI26" s="5">
        <v>-1.73278880998314E+38</v>
      </c>
    </row>
    <row r="27" spans="1:35" x14ac:dyDescent="0.3">
      <c r="A27" s="5">
        <v>26</v>
      </c>
      <c r="B27" s="19">
        <v>2.2964999929536134</v>
      </c>
      <c r="C27" s="5">
        <v>-7.9645614156071673E-2</v>
      </c>
      <c r="D27" s="5">
        <v>-7.3807017656152855E-3</v>
      </c>
      <c r="E27" s="5">
        <v>9.6000000145830294E-2</v>
      </c>
      <c r="F27" s="5">
        <v>8.9736842244425088E-3</v>
      </c>
      <c r="G27" s="5">
        <v>8.9736842244425088E-3</v>
      </c>
      <c r="H27" s="5">
        <v>-57.439317229903793</v>
      </c>
      <c r="I27" s="5">
        <v>-9.9497879862076675E-3</v>
      </c>
      <c r="J27" s="5">
        <v>-2.7743763780529878E-2</v>
      </c>
      <c r="K27" s="5">
        <v>3.3206234789566261E-2</v>
      </c>
      <c r="L27" s="5">
        <v>5.0940311640422536E-2</v>
      </c>
      <c r="M27" s="5">
        <v>0.32631578996952953</v>
      </c>
      <c r="N27" s="5">
        <v>0.10000000015195643</v>
      </c>
      <c r="O27" s="5">
        <v>0.64912280800390476</v>
      </c>
      <c r="P27" s="5">
        <v>-1.8770078008727079E-6</v>
      </c>
      <c r="Q27" s="5">
        <v>-2.8782533074240644E-3</v>
      </c>
      <c r="R27" s="5">
        <v>3.5484690356481573E-2</v>
      </c>
      <c r="S27" s="5">
        <v>3.3101596638709485E-2</v>
      </c>
      <c r="T27" s="5">
        <v>0.16666666691991905</v>
      </c>
      <c r="U27" s="5">
        <v>0.13333333353593774</v>
      </c>
      <c r="V27" s="5">
        <v>0.45614035157031296</v>
      </c>
      <c r="W27" s="5">
        <v>46.624561474356021</v>
      </c>
      <c r="X27" s="5">
        <v>12.068421070969871</v>
      </c>
      <c r="Y27" s="5">
        <v>15.036842128112031</v>
      </c>
      <c r="Z27" s="5">
        <v>-0.18421052659570919</v>
      </c>
      <c r="AA27" s="5">
        <v>2.4929824599284958</v>
      </c>
      <c r="AB27" s="5">
        <v>3.7052631635249789</v>
      </c>
      <c r="AC27" s="5">
        <v>11.64385966681596</v>
      </c>
      <c r="AD27" s="5">
        <v>1.8754385993410048</v>
      </c>
      <c r="AE27" s="5">
        <v>0.81052631702108935</v>
      </c>
      <c r="AF27" s="5">
        <v>0.55263157978710886</v>
      </c>
      <c r="AG27" s="5">
        <v>-365.96315845082751</v>
      </c>
      <c r="AH27" s="5">
        <v>291.02456184572827</v>
      </c>
      <c r="AI27" s="5">
        <v>295.74561448448094</v>
      </c>
    </row>
    <row r="28" spans="1:35" x14ac:dyDescent="0.3">
      <c r="A28" s="5">
        <v>27</v>
      </c>
      <c r="B28" s="19">
        <v>2.3799999989569187</v>
      </c>
      <c r="C28" s="5">
        <v>-9.0800599269928676E-3</v>
      </c>
      <c r="D28" s="5">
        <v>-4.5430884342490707E-2</v>
      </c>
      <c r="E28" s="5">
        <v>-7.8753822715434629E-2</v>
      </c>
      <c r="F28" s="5">
        <v>-0.1332647669846114</v>
      </c>
      <c r="G28" s="5">
        <v>-0.1332647669846114</v>
      </c>
      <c r="H28" s="5">
        <v>9.7847959367090969</v>
      </c>
      <c r="I28" s="5">
        <v>1.3578793326133695E-2</v>
      </c>
      <c r="J28" s="5">
        <v>-2.866950142760016E-2</v>
      </c>
      <c r="K28" s="5">
        <v>0.21426879042762595</v>
      </c>
      <c r="L28" s="5">
        <v>-3.9543441850838417E-3</v>
      </c>
      <c r="M28" s="5">
        <v>0.43898050766602703</v>
      </c>
      <c r="N28" s="5">
        <v>4.1379310148846285E-2</v>
      </c>
      <c r="O28" s="5">
        <v>0.83658170518321417</v>
      </c>
      <c r="P28" s="5">
        <v>-6.1010340488861538E-3</v>
      </c>
      <c r="Q28" s="5">
        <v>-6.9643490346169437E-3</v>
      </c>
      <c r="R28" s="5">
        <v>1.1486779098386132E-2</v>
      </c>
      <c r="S28" s="5">
        <v>-8.0015012460604093E-2</v>
      </c>
      <c r="T28" s="5">
        <v>0.10794602647525035</v>
      </c>
      <c r="U28" s="5">
        <v>-2.5187406177557776E-2</v>
      </c>
      <c r="V28" s="5">
        <v>0.43898050766602703</v>
      </c>
      <c r="W28" s="5">
        <v>60.516341542467892</v>
      </c>
      <c r="X28" s="5">
        <v>17.042878480001139</v>
      </c>
      <c r="Y28" s="5">
        <v>15.295951951543305</v>
      </c>
      <c r="Z28" s="5">
        <v>3.5658170745658446</v>
      </c>
      <c r="AA28" s="5">
        <v>-0.67826086635283545</v>
      </c>
      <c r="AB28" s="5">
        <v>3.1826086805786962</v>
      </c>
      <c r="AC28" s="5">
        <v>11.944227829486698</v>
      </c>
      <c r="AD28" s="5">
        <v>2.0599700052360705</v>
      </c>
      <c r="AE28" s="5">
        <v>0.83658170518320774</v>
      </c>
      <c r="AF28" s="5">
        <v>0.43898050766602703</v>
      </c>
      <c r="AG28" s="5">
        <v>-689.61678833803398</v>
      </c>
      <c r="AH28" s="5">
        <v>-1.7811094368416687E+38</v>
      </c>
      <c r="AI28" s="5">
        <v>-341.90824425771524</v>
      </c>
    </row>
    <row r="29" spans="1:35" x14ac:dyDescent="0.3">
      <c r="A29" s="5">
        <v>28</v>
      </c>
      <c r="B29" s="19">
        <v>2.4690000002738088</v>
      </c>
      <c r="C29" s="5">
        <v>-3.9937270968925132E-2</v>
      </c>
      <c r="D29" s="5">
        <v>7.3790498188058537E-2</v>
      </c>
      <c r="E29" s="5">
        <v>-5.077892730856793E-2</v>
      </c>
      <c r="F29" s="5">
        <v>-1.6925700089538386E-2</v>
      </c>
      <c r="G29" s="5">
        <v>-1.6925700089538386E-2</v>
      </c>
      <c r="H29" s="5">
        <v>-22.211424524611534</v>
      </c>
      <c r="I29" s="5">
        <v>4.6444475957286666E-2</v>
      </c>
      <c r="J29" s="5">
        <v>-3.0926987728875293E-2</v>
      </c>
      <c r="K29" s="5">
        <v>-0.11974573326597758</v>
      </c>
      <c r="L29" s="5">
        <v>-0.1186150079959216</v>
      </c>
      <c r="M29" s="5">
        <v>0.12971985172207268</v>
      </c>
      <c r="N29" s="5">
        <v>-3.654080330199258E-2</v>
      </c>
      <c r="O29" s="5">
        <v>0.97015832766792143</v>
      </c>
      <c r="P29" s="5">
        <v>-1.5928313536973972E-2</v>
      </c>
      <c r="Q29" s="5">
        <v>-1.9217062646059591E-2</v>
      </c>
      <c r="R29" s="5">
        <v>-7.595220709277771E-2</v>
      </c>
      <c r="S29" s="5">
        <v>-2.1918715516486411E-2</v>
      </c>
      <c r="T29" s="5">
        <v>6.3946405778488632E-2</v>
      </c>
      <c r="U29" s="5">
        <v>0.13154689188717458</v>
      </c>
      <c r="V29" s="5">
        <v>0.53349572820909941</v>
      </c>
      <c r="W29" s="5">
        <v>92.011569754584386</v>
      </c>
      <c r="X29" s="5">
        <v>70.565772296644482</v>
      </c>
      <c r="Y29" s="5">
        <v>31.825212635871122</v>
      </c>
      <c r="Z29" s="5">
        <v>22.72655261367477</v>
      </c>
      <c r="AA29" s="5">
        <v>11.302070461306545</v>
      </c>
      <c r="AB29" s="5">
        <v>6.8093786953264628</v>
      </c>
      <c r="AC29" s="5">
        <v>16.41960996375072</v>
      </c>
      <c r="AD29" s="5">
        <v>2.6839220025314079</v>
      </c>
      <c r="AE29" s="5">
        <v>1.0048720908048185</v>
      </c>
      <c r="AF29" s="5">
        <v>0.43118147896352282</v>
      </c>
      <c r="AG29" s="5">
        <v>-425.81180791829365</v>
      </c>
      <c r="AH29" s="5">
        <v>445.47258713493125</v>
      </c>
      <c r="AI29" s="5">
        <v>-13.854445571950778</v>
      </c>
    </row>
    <row r="30" spans="1:35" x14ac:dyDescent="0.3">
      <c r="A30" s="5">
        <v>29</v>
      </c>
      <c r="B30" s="19">
        <v>2.5551666668616235</v>
      </c>
      <c r="C30" s="5">
        <v>-0.10192353117568685</v>
      </c>
      <c r="D30" s="5">
        <v>3.7672987231389198E-2</v>
      </c>
      <c r="E30" s="5">
        <v>2.5130245554411047E-2</v>
      </c>
      <c r="F30" s="5">
        <v>-3.9120298389674568E-2</v>
      </c>
      <c r="G30" s="5">
        <v>-3.9120298389674568E-2</v>
      </c>
      <c r="H30" s="5">
        <v>36.946921529587478</v>
      </c>
      <c r="I30" s="5">
        <v>3.1509766763296088E-2</v>
      </c>
      <c r="J30" s="5">
        <v>-5.0665686025629243E-2</v>
      </c>
      <c r="K30" s="5">
        <v>-0.20669515135493421</v>
      </c>
      <c r="L30" s="5">
        <v>-0.13345002390097993</v>
      </c>
      <c r="M30" s="5">
        <v>0.13428660233940146</v>
      </c>
      <c r="N30" s="5">
        <v>-0.10817531855118542</v>
      </c>
      <c r="O30" s="5">
        <v>0.99036369225309473</v>
      </c>
      <c r="P30" s="5">
        <v>-2.1625640141673258E-2</v>
      </c>
      <c r="Q30" s="5">
        <v>-1.9534100755075119E-2</v>
      </c>
      <c r="R30" s="5">
        <v>-5.361333485121627E-2</v>
      </c>
      <c r="S30" s="5">
        <v>1.1942945850309862E-2</v>
      </c>
      <c r="T30" s="5">
        <v>2.9841467186530711E-2</v>
      </c>
      <c r="U30" s="5">
        <v>2.9841467186537334E-2</v>
      </c>
      <c r="V30" s="5">
        <v>0.30400994696281558</v>
      </c>
      <c r="W30" s="5">
        <v>115.75878139996368</v>
      </c>
      <c r="X30" s="5">
        <v>88.632887727404281</v>
      </c>
      <c r="Y30" s="5">
        <v>53.815355887515729</v>
      </c>
      <c r="Z30" s="5">
        <v>32.601802901288387</v>
      </c>
      <c r="AA30" s="5">
        <v>19.087348449186809</v>
      </c>
      <c r="AB30" s="5">
        <v>7.0873484568018252</v>
      </c>
      <c r="AC30" s="5">
        <v>18.400994703896526</v>
      </c>
      <c r="AD30" s="5">
        <v>2.6372396626099381</v>
      </c>
      <c r="AE30" s="5">
        <v>0.85234690651537204</v>
      </c>
      <c r="AF30" s="5">
        <v>0.37301833983167365</v>
      </c>
      <c r="AG30" s="5">
        <v>-401.20920086445375</v>
      </c>
      <c r="AH30" s="5">
        <v>534.59123372976489</v>
      </c>
      <c r="AI30" s="5">
        <v>-337.86136130253959</v>
      </c>
    </row>
    <row r="31" spans="1:35" x14ac:dyDescent="0.3">
      <c r="A31" s="5">
        <v>30</v>
      </c>
      <c r="B31" s="19">
        <v>2.638833326054737</v>
      </c>
      <c r="C31" s="5">
        <v>-9.8047801837276724E-2</v>
      </c>
      <c r="D31" s="5">
        <v>4.5047801464201294E-2</v>
      </c>
      <c r="E31" s="5">
        <v>-4.8288719269113566E-2</v>
      </c>
      <c r="F31" s="5">
        <v>-0.10128871964240636</v>
      </c>
      <c r="G31" s="5">
        <v>-0.10128871964240636</v>
      </c>
      <c r="H31" s="5">
        <v>-1.8733197522302452</v>
      </c>
      <c r="I31" s="5">
        <v>1.1203912977170945E-2</v>
      </c>
      <c r="J31" s="5">
        <v>-5.8080121945014579E-2</v>
      </c>
      <c r="K31" s="5">
        <v>-0.19755472204122948</v>
      </c>
      <c r="L31" s="5">
        <v>-4.164080358915267E-3</v>
      </c>
      <c r="M31" s="5">
        <v>-8.9866157420192716E-2</v>
      </c>
      <c r="N31" s="5">
        <v>8.6042065615080307E-2</v>
      </c>
      <c r="O31" s="5">
        <v>1.1051625316780995</v>
      </c>
      <c r="P31" s="5">
        <v>-2.0516211901603486E-2</v>
      </c>
      <c r="Q31" s="5">
        <v>-2.3852267793408152E-2</v>
      </c>
      <c r="R31" s="5">
        <v>-1.1388900355164509E-2</v>
      </c>
      <c r="S31" s="5">
        <v>-4.3272573744284969E-2</v>
      </c>
      <c r="T31" s="5">
        <v>8.6042065615080307E-2</v>
      </c>
      <c r="U31" s="5">
        <v>8.6042065615080307E-2</v>
      </c>
      <c r="V31" s="5">
        <v>0.47227533793164489</v>
      </c>
      <c r="W31" s="5">
        <v>100.62715175978387</v>
      </c>
      <c r="X31" s="5">
        <v>82.304015875577576</v>
      </c>
      <c r="Y31" s="5">
        <v>50.447419093070948</v>
      </c>
      <c r="Z31" s="5">
        <v>29.623327168319737</v>
      </c>
      <c r="AA31" s="5">
        <v>12.90630984226155</v>
      </c>
      <c r="AB31" s="5">
        <v>7.2829828428406413</v>
      </c>
      <c r="AC31" s="5">
        <v>14.71701731198328</v>
      </c>
      <c r="AD31" s="5">
        <v>2.8986615882768141</v>
      </c>
      <c r="AE31" s="5">
        <v>1.1414914038266843</v>
      </c>
      <c r="AF31" s="5">
        <v>0.29636711489637863</v>
      </c>
      <c r="AG31" s="5">
        <v>-68.529637193555047</v>
      </c>
      <c r="AH31" s="5">
        <v>-1.8929254435316946E+38</v>
      </c>
      <c r="AI31" s="5">
        <v>-541.42447799762874</v>
      </c>
    </row>
    <row r="32" spans="1:35" x14ac:dyDescent="0.3">
      <c r="A32" s="5">
        <v>31</v>
      </c>
      <c r="B32" s="19">
        <v>2.7224999957252294</v>
      </c>
      <c r="C32" s="5">
        <v>0.12046123690888781</v>
      </c>
      <c r="D32" s="5">
        <v>-1.3214916629037935E-2</v>
      </c>
      <c r="E32" s="5">
        <v>-4.959764491521473E-3</v>
      </c>
      <c r="F32" s="5">
        <v>0.10228655578866309</v>
      </c>
      <c r="G32" s="5">
        <v>0.10228655578866309</v>
      </c>
      <c r="H32" s="5">
        <v>-39.958009278348122</v>
      </c>
      <c r="I32" s="5">
        <v>-3.1530660321308676E-2</v>
      </c>
      <c r="J32" s="5">
        <v>-3.7661568675611948E-2</v>
      </c>
      <c r="K32" s="5">
        <v>-0.17006940337201989</v>
      </c>
      <c r="L32" s="5">
        <v>3.7779017502435112E-2</v>
      </c>
      <c r="M32" s="5">
        <v>-0.10794896993872084</v>
      </c>
      <c r="N32" s="5">
        <v>7.2620216140592497E-2</v>
      </c>
      <c r="O32" s="5">
        <v>1.0814524079315511</v>
      </c>
      <c r="P32" s="5">
        <v>-1.1908580854342153E-2</v>
      </c>
      <c r="Q32" s="5">
        <v>-1.7446123670352059E-2</v>
      </c>
      <c r="R32" s="5">
        <v>1.8083575274589186E-2</v>
      </c>
      <c r="S32" s="5">
        <v>1.6932445046960166E-2</v>
      </c>
      <c r="T32" s="5">
        <v>0.10991167848306363</v>
      </c>
      <c r="U32" s="5">
        <v>0.10794896993872084</v>
      </c>
      <c r="V32" s="5">
        <v>0.46908734209735448</v>
      </c>
      <c r="W32" s="5">
        <v>108.55937229601128</v>
      </c>
      <c r="X32" s="5">
        <v>80.001962975858589</v>
      </c>
      <c r="Y32" s="5">
        <v>36.355250366817032</v>
      </c>
      <c r="Z32" s="5">
        <v>26.616290569800015</v>
      </c>
      <c r="AA32" s="5">
        <v>21.220804781408283</v>
      </c>
      <c r="AB32" s="5">
        <v>11.935230658133905</v>
      </c>
      <c r="AC32" s="5">
        <v>12.753680121123843</v>
      </c>
      <c r="AD32" s="5">
        <v>2.9970559472077762</v>
      </c>
      <c r="AE32" s="5">
        <v>0.97546614653717312</v>
      </c>
      <c r="AF32" s="5">
        <v>0.43375858829922614</v>
      </c>
      <c r="AG32" s="5">
        <v>146.16486800557311</v>
      </c>
      <c r="AH32" s="5">
        <v>258.49656612380653</v>
      </c>
      <c r="AI32" s="5">
        <v>-477.0853794155401</v>
      </c>
    </row>
    <row r="33" spans="1:35" x14ac:dyDescent="0.3">
      <c r="A33" s="5">
        <v>32</v>
      </c>
      <c r="B33" s="19">
        <v>2.8116666607093066</v>
      </c>
      <c r="C33" s="5">
        <v>-4.8949207272774194E-2</v>
      </c>
      <c r="D33" s="5">
        <v>-6.6968618428546553E-2</v>
      </c>
      <c r="E33" s="5">
        <v>-0.15035328340907639</v>
      </c>
      <c r="F33" s="5">
        <v>-0.26627110911072815</v>
      </c>
      <c r="G33" s="5">
        <v>-0.26627110911072815</v>
      </c>
      <c r="H33" s="5">
        <v>54.396591550267651</v>
      </c>
      <c r="I33" s="5">
        <v>-4.1390703589155795E-2</v>
      </c>
      <c r="J33" s="5">
        <v>-3.9376112858666684E-2</v>
      </c>
      <c r="K33" s="5">
        <v>0.15344217917762559</v>
      </c>
      <c r="L33" s="5">
        <v>-9.5953489161069744E-2</v>
      </c>
      <c r="M33" s="5">
        <v>0.30087350308445532</v>
      </c>
      <c r="N33" s="5">
        <v>1.5528954997905547E-2</v>
      </c>
      <c r="O33" s="5">
        <v>1.1219669985987983</v>
      </c>
      <c r="P33" s="5">
        <v>-2.0447886348648615E-2</v>
      </c>
      <c r="Q33" s="5">
        <v>-7.4979544232058768E-3</v>
      </c>
      <c r="R33" s="5">
        <v>-6.4619520100316991E-2</v>
      </c>
      <c r="S33" s="5">
        <v>3.5262641307814417E-2</v>
      </c>
      <c r="T33" s="5">
        <v>1.5528954997905547E-2</v>
      </c>
      <c r="U33" s="5">
        <v>0.19411193747383659</v>
      </c>
      <c r="V33" s="5">
        <v>0.55127790242570562</v>
      </c>
      <c r="W33" s="5">
        <v>118.22581663781742</v>
      </c>
      <c r="X33" s="5">
        <v>114.20381729335944</v>
      </c>
      <c r="Y33" s="5">
        <v>46.786800289319821</v>
      </c>
      <c r="Z33" s="5">
        <v>29.194435396065643</v>
      </c>
      <c r="AA33" s="5">
        <v>25.08702679911919</v>
      </c>
      <c r="AB33" s="5">
        <v>20.40116462850067</v>
      </c>
      <c r="AC33" s="5">
        <v>17.341960493912925</v>
      </c>
      <c r="AD33" s="5">
        <v>3.0145583889687479</v>
      </c>
      <c r="AE33" s="5">
        <v>1.1588482667188249</v>
      </c>
      <c r="AF33" s="5">
        <v>0.44451633681509373</v>
      </c>
      <c r="AG33" s="5">
        <v>-23.070203768765982</v>
      </c>
      <c r="AH33" s="5">
        <v>265.81494605730273</v>
      </c>
      <c r="AI33" s="5">
        <v>-374.88450260447911</v>
      </c>
    </row>
    <row r="34" spans="1:35" x14ac:dyDescent="0.3">
      <c r="A34" s="5">
        <v>33</v>
      </c>
      <c r="B34" s="19">
        <v>2.8951666667126119</v>
      </c>
      <c r="C34" s="5">
        <v>-6.5182788603551393E-3</v>
      </c>
      <c r="D34" s="5">
        <v>4.905208659937558E-3</v>
      </c>
      <c r="E34" s="5">
        <v>-6.8647686687538609E-2</v>
      </c>
      <c r="F34" s="5">
        <v>-7.0260756888066531E-2</v>
      </c>
      <c r="G34" s="5">
        <v>-7.0260756888066531E-2</v>
      </c>
      <c r="H34" s="5">
        <v>28.140055282225951</v>
      </c>
      <c r="I34" s="5">
        <v>-9.0926559694150338E-2</v>
      </c>
      <c r="J34" s="5">
        <v>-6.094118018519086E-2</v>
      </c>
      <c r="K34" s="5">
        <v>-0.31001035133487193</v>
      </c>
      <c r="L34" s="5">
        <v>-9.4593172619466648E-2</v>
      </c>
      <c r="M34" s="5">
        <v>-0.53574894742779999</v>
      </c>
      <c r="N34" s="5">
        <v>0</v>
      </c>
      <c r="O34" s="5">
        <v>1.0346166267355665</v>
      </c>
      <c r="P34" s="5">
        <v>-4.0636421333741589E-2</v>
      </c>
      <c r="Q34" s="5">
        <v>-1.5161919130398271E-2</v>
      </c>
      <c r="R34" s="5">
        <v>-0.10205813357949986</v>
      </c>
      <c r="S34" s="5">
        <v>-1.7022887180999181E-2</v>
      </c>
      <c r="T34" s="5">
        <v>-3.6881268120033436E-2</v>
      </c>
      <c r="U34" s="5">
        <v>0.10870268498535263</v>
      </c>
      <c r="V34" s="5">
        <v>0.42898738181718821</v>
      </c>
      <c r="W34" s="5">
        <v>135.5794238479788</v>
      </c>
      <c r="X34" s="5">
        <v>154.7130375247753</v>
      </c>
      <c r="Y34" s="5">
        <v>71.473956497242909</v>
      </c>
      <c r="Z34" s="5">
        <v>48.993853018397402</v>
      </c>
      <c r="AA34" s="5">
        <v>35.809770225174141</v>
      </c>
      <c r="AB34" s="5">
        <v>20.207052691026814</v>
      </c>
      <c r="AC34" s="5">
        <v>21.36007759962143</v>
      </c>
      <c r="AD34" s="5">
        <v>3.2125525651920661</v>
      </c>
      <c r="AE34" s="5">
        <v>1.3199611748221165</v>
      </c>
      <c r="AF34" s="5">
        <v>0.46392753056248082</v>
      </c>
      <c r="AG34" s="5">
        <v>479.60206951349204</v>
      </c>
      <c r="AH34" s="5">
        <v>-676.33257702385481</v>
      </c>
      <c r="AI34" s="5">
        <v>690.6017455475569</v>
      </c>
    </row>
    <row r="35" spans="1:35" x14ac:dyDescent="0.3">
      <c r="A35" s="5">
        <v>34</v>
      </c>
      <c r="B35" s="19">
        <v>2.9851666605100036</v>
      </c>
      <c r="C35" s="5">
        <v>3.2528253553917811E-3</v>
      </c>
      <c r="D35" s="5">
        <v>-7.4991282819919028E-2</v>
      </c>
      <c r="E35" s="5">
        <v>-7.992767293629012E-2</v>
      </c>
      <c r="F35" s="5">
        <v>-0.15166613040059712</v>
      </c>
      <c r="G35" s="5">
        <v>-0.15166613040059712</v>
      </c>
      <c r="H35" s="5">
        <v>-20.459075590671077</v>
      </c>
      <c r="I35" s="5">
        <v>-0.19056768675926491</v>
      </c>
      <c r="J35" s="5">
        <v>-6.8946676114580191E-2</v>
      </c>
      <c r="K35" s="5">
        <v>-0.46798593868906946</v>
      </c>
      <c r="L35" s="5">
        <v>-6.1123149722480605E-2</v>
      </c>
      <c r="M35" s="5">
        <v>-0.44946723194759913</v>
      </c>
      <c r="N35" s="5">
        <v>1.3561511308759731E-2</v>
      </c>
      <c r="O35" s="5">
        <v>1.0829835459427117</v>
      </c>
      <c r="P35" s="5">
        <v>-4.278728676478754E-2</v>
      </c>
      <c r="Q35" s="5">
        <v>-1.0359365331174092E-2</v>
      </c>
      <c r="R35" s="5">
        <v>-3.2376233811338461E-3</v>
      </c>
      <c r="S35" s="5">
        <v>-5.275179307524408E-2</v>
      </c>
      <c r="T35" s="5">
        <v>4.8433968959874868E-2</v>
      </c>
      <c r="U35" s="5">
        <v>0.12011624302048168</v>
      </c>
      <c r="V35" s="5">
        <v>0.40684533926291583</v>
      </c>
      <c r="W35" s="5">
        <v>139.03455129620494</v>
      </c>
      <c r="X35" s="5">
        <v>119.52728595792739</v>
      </c>
      <c r="Y35" s="5">
        <v>62.045851596352811</v>
      </c>
      <c r="Z35" s="5">
        <v>41.620278206596112</v>
      </c>
      <c r="AA35" s="5">
        <v>32.280271632374649</v>
      </c>
      <c r="AB35" s="5">
        <v>27.361317744810179</v>
      </c>
      <c r="AC35" s="5">
        <v>22.085889845701054</v>
      </c>
      <c r="AD35" s="5">
        <v>3.2547627141033129</v>
      </c>
      <c r="AE35" s="5">
        <v>1.2592831929566364</v>
      </c>
      <c r="AF35" s="5">
        <v>0.51340007097463092</v>
      </c>
      <c r="AG35" s="5">
        <v>349.74362721798497</v>
      </c>
      <c r="AH35" s="5">
        <v>-846.52116004558718</v>
      </c>
      <c r="AI35" s="5">
        <v>912.88925903191887</v>
      </c>
    </row>
    <row r="36" spans="1:35" x14ac:dyDescent="0.3">
      <c r="A36" s="5">
        <v>35</v>
      </c>
      <c r="B36" s="19">
        <v>3.0759999935980886</v>
      </c>
      <c r="C36" s="5">
        <v>8.0697601022463525E-3</v>
      </c>
      <c r="D36" s="5">
        <v>5.0087040634327569E-2</v>
      </c>
      <c r="E36" s="5">
        <v>-0.16975296214998495</v>
      </c>
      <c r="F36" s="5">
        <v>-0.11159616141308359</v>
      </c>
      <c r="G36" s="5">
        <v>-0.11159616141308359</v>
      </c>
      <c r="H36" s="5">
        <v>-38.796707882368999</v>
      </c>
      <c r="I36" s="5">
        <v>-0.14734810374508478</v>
      </c>
      <c r="J36" s="5">
        <v>-4.4705211306877539E-2</v>
      </c>
      <c r="K36" s="5">
        <v>0.16474627624065913</v>
      </c>
      <c r="L36" s="5">
        <v>4.0715775013797952E-2</v>
      </c>
      <c r="M36" s="5">
        <v>-2.688000034046048E-2</v>
      </c>
      <c r="N36" s="5">
        <v>0.22272000282096802</v>
      </c>
      <c r="O36" s="5">
        <v>1.4553600184335762</v>
      </c>
      <c r="P36" s="5">
        <v>-2.0905169456373367E-2</v>
      </c>
      <c r="Q36" s="5">
        <v>-4.3029619972907839E-3</v>
      </c>
      <c r="R36" s="5">
        <v>7.0674544892914956E-2</v>
      </c>
      <c r="S36" s="5">
        <v>1.8711143529334891E-2</v>
      </c>
      <c r="T36" s="5">
        <v>0.15168000192117814</v>
      </c>
      <c r="U36" s="5">
        <v>0.18624000235890914</v>
      </c>
      <c r="V36" s="5">
        <v>0.53760000680923692</v>
      </c>
      <c r="W36" s="5">
        <v>237.77664301167587</v>
      </c>
      <c r="X36" s="5">
        <v>175.71648222562266</v>
      </c>
      <c r="Y36" s="5">
        <v>77.220480978073624</v>
      </c>
      <c r="Z36" s="5">
        <v>42.720000541090975</v>
      </c>
      <c r="AA36" s="5">
        <v>29.587200374751088</v>
      </c>
      <c r="AB36" s="5">
        <v>25.683840325311181</v>
      </c>
      <c r="AC36" s="5">
        <v>27.250560345155254</v>
      </c>
      <c r="AD36" s="5">
        <v>4.0608000514340441</v>
      </c>
      <c r="AE36" s="5">
        <v>1.4572800184578905</v>
      </c>
      <c r="AF36" s="5">
        <v>0.53952000683355106</v>
      </c>
      <c r="AG36" s="5">
        <v>495.74784627913579</v>
      </c>
      <c r="AH36" s="5">
        <v>-573.34656726200012</v>
      </c>
      <c r="AI36" s="5">
        <v>657.42336832691592</v>
      </c>
    </row>
    <row r="37" spans="1:35" x14ac:dyDescent="0.3">
      <c r="A37" s="5">
        <v>36</v>
      </c>
      <c r="B37" s="19">
        <v>3.1698333250824362</v>
      </c>
      <c r="C37" s="5">
        <v>0.10132391732303875</v>
      </c>
      <c r="D37" s="5">
        <v>-0.17907156341636457</v>
      </c>
      <c r="E37" s="5">
        <v>-7.9286252499232518E-2</v>
      </c>
      <c r="F37" s="5">
        <v>-0.15703389859245129</v>
      </c>
      <c r="G37" s="5">
        <v>-0.15703389859245129</v>
      </c>
      <c r="H37" s="5">
        <v>-7.6500348650020014</v>
      </c>
      <c r="I37" s="5">
        <v>-9.9889985918561214E-2</v>
      </c>
      <c r="J37" s="5">
        <v>-2.1294436646481684E-2</v>
      </c>
      <c r="K37" s="5">
        <v>0.10375234306218556</v>
      </c>
      <c r="L37" s="5">
        <v>2.3135352386813239E-2</v>
      </c>
      <c r="M37" s="5">
        <v>-4.5197740195756508E-2</v>
      </c>
      <c r="N37" s="5">
        <v>0.23163841850323874</v>
      </c>
      <c r="O37" s="5">
        <v>1.7212806057883245</v>
      </c>
      <c r="P37" s="5">
        <v>-8.8803479168691746E-3</v>
      </c>
      <c r="Q37" s="5">
        <v>-4.0313037442179589E-3</v>
      </c>
      <c r="R37" s="5">
        <v>2.7236961399784557E-2</v>
      </c>
      <c r="S37" s="5">
        <v>1.3384059467201699E-2</v>
      </c>
      <c r="T37" s="5">
        <v>0.16195856903478525</v>
      </c>
      <c r="U37" s="5">
        <v>0.19774011335642805</v>
      </c>
      <c r="V37" s="5">
        <v>0.64783427613915434</v>
      </c>
      <c r="W37" s="5">
        <v>302.85687437752915</v>
      </c>
      <c r="X37" s="5">
        <v>179.80414345541189</v>
      </c>
      <c r="Y37" s="5">
        <v>91.947269471563843</v>
      </c>
      <c r="Z37" s="5">
        <v>53.310734560892783</v>
      </c>
      <c r="AA37" s="5">
        <v>44.755178989671364</v>
      </c>
      <c r="AB37" s="5">
        <v>32.670433204831426</v>
      </c>
      <c r="AC37" s="5">
        <v>37.355932271791353</v>
      </c>
      <c r="AD37" s="5">
        <v>5.0546139452252472</v>
      </c>
      <c r="AE37" s="5">
        <v>1.7212806057883314</v>
      </c>
      <c r="AF37" s="5">
        <v>0.89077212969133224</v>
      </c>
      <c r="AG37" s="5">
        <v>145.28248614172929</v>
      </c>
      <c r="AH37" s="5">
        <v>-248.51035827048364</v>
      </c>
      <c r="AI37" s="5">
        <v>427.88512319403583</v>
      </c>
    </row>
    <row r="38" spans="1:35" x14ac:dyDescent="0.3">
      <c r="A38" s="5">
        <v>37</v>
      </c>
      <c r="B38" s="19">
        <v>3.264166658045724</v>
      </c>
      <c r="C38" s="5">
        <v>-0.16298030900010876</v>
      </c>
      <c r="D38" s="5">
        <v>-2.7963692532088875E-2</v>
      </c>
      <c r="E38" s="5">
        <v>-1.399938472762687E-2</v>
      </c>
      <c r="F38" s="5">
        <v>-0.20494338626013933</v>
      </c>
      <c r="G38" s="5">
        <v>-0.20494338626013933</v>
      </c>
      <c r="H38" s="5">
        <v>10.389555700121553</v>
      </c>
      <c r="I38" s="5">
        <v>-0.1056625880070393</v>
      </c>
      <c r="J38" s="5">
        <v>-5.081895699478043E-2</v>
      </c>
      <c r="K38" s="5">
        <v>-0.24492434331863638</v>
      </c>
      <c r="L38" s="5">
        <v>-0.21362757747066352</v>
      </c>
      <c r="M38" s="5">
        <v>-0.2418461557866558</v>
      </c>
      <c r="N38" s="5">
        <v>2.9538461775472664E-2</v>
      </c>
      <c r="O38" s="5">
        <v>2.1692307866360325</v>
      </c>
      <c r="P38" s="5">
        <v>-8.5718231115675964E-3</v>
      </c>
      <c r="Q38" s="5">
        <v>-6.6160646463980545E-3</v>
      </c>
      <c r="R38" s="5">
        <v>-1.0060869129063437E-2</v>
      </c>
      <c r="S38" s="5">
        <v>-6.0430360181150951E-2</v>
      </c>
      <c r="T38" s="5">
        <v>0.19938461698441917</v>
      </c>
      <c r="U38" s="5">
        <v>0.13292307798961059</v>
      </c>
      <c r="V38" s="5">
        <v>0.81046154496444067</v>
      </c>
      <c r="W38" s="5">
        <v>300.69784856655616</v>
      </c>
      <c r="X38" s="5">
        <v>173.66584754728922</v>
      </c>
      <c r="Y38" s="5">
        <v>99.265846950325752</v>
      </c>
      <c r="Z38" s="5">
        <v>58.379077391493254</v>
      </c>
      <c r="AA38" s="5">
        <v>33.762461809361469</v>
      </c>
      <c r="AB38" s="5">
        <v>27.062769447912832</v>
      </c>
      <c r="AC38" s="5">
        <v>38.616000309843287</v>
      </c>
      <c r="AD38" s="5">
        <v>6.1643077417682592</v>
      </c>
      <c r="AE38" s="5">
        <v>2.1009230937802612</v>
      </c>
      <c r="AF38" s="5">
        <v>0.81046154496444067</v>
      </c>
      <c r="AG38" s="5">
        <v>251.94830971386585</v>
      </c>
      <c r="AH38" s="5">
        <v>-666.89538996635451</v>
      </c>
      <c r="AI38" s="5">
        <v>858.91385304551511</v>
      </c>
    </row>
    <row r="39" spans="1:35" x14ac:dyDescent="0.3">
      <c r="A39" s="5">
        <v>38</v>
      </c>
      <c r="B39" s="19">
        <v>3.3586666651535779</v>
      </c>
      <c r="C39" s="5">
        <v>-1.0771480716902601E-2</v>
      </c>
      <c r="D39" s="5">
        <v>-1.9999999837409119E-2</v>
      </c>
      <c r="E39" s="5">
        <v>-8.1590492938525508E-2</v>
      </c>
      <c r="F39" s="5">
        <v>-0.1123619734927333</v>
      </c>
      <c r="G39" s="5">
        <v>-0.1123619734927333</v>
      </c>
      <c r="H39" s="5">
        <v>27.861589926012314</v>
      </c>
      <c r="I39" s="5">
        <v>-0.11886597122886661</v>
      </c>
      <c r="J39" s="5">
        <v>-7.7972799964866779E-2</v>
      </c>
      <c r="K39" s="5">
        <v>-0.25804544327146905</v>
      </c>
      <c r="L39" s="5">
        <v>-0.15835630659679875</v>
      </c>
      <c r="M39" s="5">
        <v>-0.21937842600552787</v>
      </c>
      <c r="N39" s="5">
        <v>0.18281535500460114</v>
      </c>
      <c r="O39" s="5">
        <v>2.6380255727164532</v>
      </c>
      <c r="P39" s="5">
        <v>-1.558728766799174E-2</v>
      </c>
      <c r="Q39" s="5">
        <v>-2.6564576866506189E-2</v>
      </c>
      <c r="R39" s="5">
        <v>-3.2849447064238251E-2</v>
      </c>
      <c r="S39" s="5">
        <v>-0.12431951149942824</v>
      </c>
      <c r="T39" s="5">
        <v>0.18281535500460763</v>
      </c>
      <c r="U39" s="5">
        <v>4.7531992301196951E-2</v>
      </c>
      <c r="V39" s="5">
        <v>0.98903107057491402</v>
      </c>
      <c r="W39" s="5">
        <v>374.99999695319616</v>
      </c>
      <c r="X39" s="5">
        <v>149.30530043226096</v>
      </c>
      <c r="Y39" s="5">
        <v>69.460694133999695</v>
      </c>
      <c r="Z39" s="5">
        <v>56.135282907714043</v>
      </c>
      <c r="AA39" s="5">
        <v>31.616087494496391</v>
      </c>
      <c r="AB39" s="5">
        <v>27.97257746925461</v>
      </c>
      <c r="AC39" s="5">
        <v>43.340036210941719</v>
      </c>
      <c r="AD39" s="5">
        <v>7.0164533250767436</v>
      </c>
      <c r="AE39" s="5">
        <v>2.4351005286613407</v>
      </c>
      <c r="AF39" s="5">
        <v>1.0237659880257859</v>
      </c>
      <c r="AG39" s="5">
        <v>324.02924782436219</v>
      </c>
      <c r="AH39" s="5">
        <v>-416.66910081939574</v>
      </c>
      <c r="AI39" s="5">
        <v>551.5557542024435</v>
      </c>
    </row>
    <row r="40" spans="1:35" x14ac:dyDescent="0.3">
      <c r="A40" s="5">
        <v>39</v>
      </c>
      <c r="B40" s="19">
        <v>3.457333326805383</v>
      </c>
      <c r="C40" s="5">
        <v>-0.12861666322954673</v>
      </c>
      <c r="D40" s="5">
        <v>-0.14220160261162973</v>
      </c>
      <c r="E40" s="5">
        <v>-7.6379485032007075E-2</v>
      </c>
      <c r="F40" s="5">
        <v>-0.34719775087308241</v>
      </c>
      <c r="G40" s="5">
        <v>-0.34719775087308241</v>
      </c>
      <c r="H40" s="5">
        <v>46.408442378593421</v>
      </c>
      <c r="I40" s="5">
        <v>-0.12779875411203359</v>
      </c>
      <c r="J40" s="5">
        <v>-7.664549554997728E-2</v>
      </c>
      <c r="K40" s="5">
        <v>5.5636014284328468E-2</v>
      </c>
      <c r="L40" s="5">
        <v>-9.3365518122650412E-2</v>
      </c>
      <c r="M40" s="5">
        <v>0.20990216670004178</v>
      </c>
      <c r="N40" s="5">
        <v>0.17788319211867787</v>
      </c>
      <c r="O40" s="5">
        <v>3.1218500216828611</v>
      </c>
      <c r="P40" s="5">
        <v>-7.2770417232647837E-3</v>
      </c>
      <c r="Q40" s="5">
        <v>-3.2382416087401618E-2</v>
      </c>
      <c r="R40" s="5">
        <v>-3.9889764407024597E-3</v>
      </c>
      <c r="S40" s="5">
        <v>-1.3427156663458147E-2</v>
      </c>
      <c r="T40" s="5">
        <v>0.30951675428651149</v>
      </c>
      <c r="U40" s="5">
        <v>0.24192114128140568</v>
      </c>
      <c r="V40" s="5">
        <v>1.3892677304469017</v>
      </c>
      <c r="W40" s="5">
        <v>411.04358618824364</v>
      </c>
      <c r="X40" s="5">
        <v>166.43640870584449</v>
      </c>
      <c r="Y40" s="5">
        <v>81.274830479025624</v>
      </c>
      <c r="Z40" s="5">
        <v>60.304180960154262</v>
      </c>
      <c r="AA40" s="5">
        <v>26.814112379970069</v>
      </c>
      <c r="AB40" s="5">
        <v>24.876964417797641</v>
      </c>
      <c r="AC40" s="5">
        <v>40.502224013502634</v>
      </c>
      <c r="AD40" s="5">
        <v>7.6934480591329804</v>
      </c>
      <c r="AE40" s="5">
        <v>2.6646902179378533</v>
      </c>
      <c r="AF40" s="5">
        <v>1.1597984126137999</v>
      </c>
      <c r="AG40" s="5">
        <v>43.679217824742238</v>
      </c>
      <c r="AH40" s="5">
        <v>1.7610436019749481E+38</v>
      </c>
      <c r="AI40" s="5">
        <v>103.29143316755479</v>
      </c>
    </row>
    <row r="41" spans="1:35" x14ac:dyDescent="0.3">
      <c r="A41" s="5">
        <v>40</v>
      </c>
      <c r="B41" s="19">
        <v>3.5511666582897305</v>
      </c>
      <c r="C41" s="5">
        <v>-5.19787987905002E-2</v>
      </c>
      <c r="D41" s="5">
        <v>-0.10853710289930531</v>
      </c>
      <c r="E41" s="5">
        <v>-6.8424028536946832E-2</v>
      </c>
      <c r="F41" s="5">
        <v>-0.22893993022675233</v>
      </c>
      <c r="G41" s="5">
        <v>-0.22893993022675233</v>
      </c>
      <c r="H41" s="5">
        <v>45.248801777928115</v>
      </c>
      <c r="I41" s="5">
        <v>-8.1419534283774159E-2</v>
      </c>
      <c r="J41" s="5">
        <v>-9.6060092924644153E-2</v>
      </c>
      <c r="K41" s="5">
        <v>3.6427911995189362E-2</v>
      </c>
      <c r="L41" s="5">
        <v>-0.22563346465522693</v>
      </c>
      <c r="M41" s="5">
        <v>0.24204947091416318</v>
      </c>
      <c r="N41" s="5">
        <v>0.11130742093132809</v>
      </c>
      <c r="O41" s="5">
        <v>3.5883392366909748</v>
      </c>
      <c r="P41" s="5">
        <v>2.7937180446356794E-3</v>
      </c>
      <c r="Q41" s="5">
        <v>-3.4129112984767354E-2</v>
      </c>
      <c r="R41" s="5">
        <v>-2.2741812911869067E-2</v>
      </c>
      <c r="S41" s="5">
        <v>-2.9256124313898849E-2</v>
      </c>
      <c r="T41" s="5">
        <v>0.27385159118025243</v>
      </c>
      <c r="U41" s="5">
        <v>0.14310954119742361</v>
      </c>
      <c r="V41" s="5">
        <v>1.4752650234549329</v>
      </c>
      <c r="W41" s="5">
        <v>423.3498249822477</v>
      </c>
      <c r="X41" s="5">
        <v>171.34275685587932</v>
      </c>
      <c r="Y41" s="5">
        <v>78.941696422742226</v>
      </c>
      <c r="Z41" s="5">
        <v>57.902827082261652</v>
      </c>
      <c r="AA41" s="5">
        <v>32.522968325459132</v>
      </c>
      <c r="AB41" s="5">
        <v>24.314487727888341</v>
      </c>
      <c r="AC41" s="5">
        <v>43.330388862553519</v>
      </c>
      <c r="AD41" s="5">
        <v>8.7915194691158582</v>
      </c>
      <c r="AE41" s="5">
        <v>2.971731460420596</v>
      </c>
      <c r="AF41" s="5">
        <v>1.1183745626909822</v>
      </c>
      <c r="AG41" s="5">
        <v>158.13427623869484</v>
      </c>
      <c r="AH41" s="5">
        <v>311.23675033750982</v>
      </c>
      <c r="AI41" s="5">
        <v>-577.99646869842752</v>
      </c>
    </row>
    <row r="42" spans="1:35" x14ac:dyDescent="0.3">
      <c r="A42" s="5">
        <v>41</v>
      </c>
      <c r="B42" s="19">
        <v>3.6453333275858313</v>
      </c>
      <c r="C42" s="5">
        <v>-9.8935011595900887E-2</v>
      </c>
      <c r="D42" s="5">
        <v>-0.10936826685314645</v>
      </c>
      <c r="E42" s="5">
        <v>-0.10203688512879115</v>
      </c>
      <c r="F42" s="5">
        <v>-0.31034016357793831</v>
      </c>
      <c r="G42" s="5">
        <v>-0.31034016357793831</v>
      </c>
      <c r="H42" s="5">
        <v>65.97446211361644</v>
      </c>
      <c r="I42" s="5">
        <v>-2.6593863402354454E-2</v>
      </c>
      <c r="J42" s="5">
        <v>-0.11600803715728582</v>
      </c>
      <c r="K42" s="5">
        <v>-4.3840671808644649E-2</v>
      </c>
      <c r="L42" s="5">
        <v>-0.19898772224751843</v>
      </c>
      <c r="M42" s="5">
        <v>0.5304449642614838</v>
      </c>
      <c r="N42" s="5">
        <v>0.20725995292335897</v>
      </c>
      <c r="O42" s="5">
        <v>3.9800936722401423</v>
      </c>
      <c r="P42" s="5">
        <v>-1.4026476303666172E-2</v>
      </c>
      <c r="Q42" s="5">
        <v>-3.7413902415074619E-2</v>
      </c>
      <c r="R42" s="5">
        <v>-0.12056214457506456</v>
      </c>
      <c r="S42" s="5">
        <v>-7.2217876382157195E-2</v>
      </c>
      <c r="T42" s="5">
        <v>0.24063231822458153</v>
      </c>
      <c r="U42" s="5">
        <v>0.27224824324679042</v>
      </c>
      <c r="V42" s="5">
        <v>1.8231850096139772</v>
      </c>
      <c r="W42" s="5">
        <v>364.63700192279532</v>
      </c>
      <c r="X42" s="5">
        <v>140.71721295300941</v>
      </c>
      <c r="Y42" s="5">
        <v>80.35538632449888</v>
      </c>
      <c r="Z42" s="5">
        <v>66.899297346991489</v>
      </c>
      <c r="AA42" s="5">
        <v>49.745901582164777</v>
      </c>
      <c r="AB42" s="5">
        <v>39.259953116465908</v>
      </c>
      <c r="AC42" s="5">
        <v>43.368266929073883</v>
      </c>
      <c r="AD42" s="5">
        <v>9.2142857036945269</v>
      </c>
      <c r="AE42" s="5">
        <v>3.3741217759811701</v>
      </c>
      <c r="AF42" s="5">
        <v>1.306791567584584</v>
      </c>
      <c r="AG42" s="5">
        <v>-627.8676807771385</v>
      </c>
      <c r="AH42" s="5">
        <v>479.4045661936882</v>
      </c>
      <c r="AI42" s="5">
        <v>-231.60421519046142</v>
      </c>
    </row>
    <row r="43" spans="1:35" x14ac:dyDescent="0.3">
      <c r="A43" s="5">
        <v>42</v>
      </c>
      <c r="B43" s="19">
        <v>3.7401666620280594</v>
      </c>
      <c r="C43" s="5">
        <v>-0.19163354641917948</v>
      </c>
      <c r="D43" s="5">
        <v>-6.3438339750160361E-2</v>
      </c>
      <c r="E43" s="5">
        <v>-9.5961425458753469E-2</v>
      </c>
      <c r="F43" s="5">
        <v>-0.35103331162819296</v>
      </c>
      <c r="G43" s="5">
        <v>-0.35103331162819296</v>
      </c>
      <c r="H43" s="5">
        <v>85.07266728149979</v>
      </c>
      <c r="I43" s="5">
        <v>-6.5686175882781625E-2</v>
      </c>
      <c r="J43" s="5">
        <v>-0.14967472945758079</v>
      </c>
      <c r="K43" s="5">
        <v>-0.12352486710850966</v>
      </c>
      <c r="L43" s="5">
        <v>-0.19990868053832295</v>
      </c>
      <c r="M43" s="5">
        <v>0.45061367335871583</v>
      </c>
      <c r="N43" s="5">
        <v>0.19462302623664385</v>
      </c>
      <c r="O43" s="5">
        <v>4.4307422279278947</v>
      </c>
      <c r="P43" s="5">
        <v>-3.3782448241312532E-2</v>
      </c>
      <c r="Q43" s="5">
        <v>-4.172088925880587E-2</v>
      </c>
      <c r="R43" s="5">
        <v>-7.3923353870188321E-2</v>
      </c>
      <c r="S43" s="5">
        <v>-1.3520931904139831E-2</v>
      </c>
      <c r="T43" s="5">
        <v>0.32261834979767984</v>
      </c>
      <c r="U43" s="5">
        <v>0.32261834979767984</v>
      </c>
      <c r="V43" s="5">
        <v>2.0637054223471027</v>
      </c>
      <c r="W43" s="5">
        <v>283.22910399221695</v>
      </c>
      <c r="X43" s="5">
        <v>137.44067709560102</v>
      </c>
      <c r="Y43" s="5">
        <v>78.178842286841657</v>
      </c>
      <c r="Z43" s="5">
        <v>61.932202997573818</v>
      </c>
      <c r="AA43" s="5">
        <v>40.167737910407645</v>
      </c>
      <c r="AB43" s="5">
        <v>37.663938978282168</v>
      </c>
      <c r="AC43" s="5">
        <v>38.630040667078482</v>
      </c>
      <c r="AD43" s="5">
        <v>9.6312097578187217</v>
      </c>
      <c r="AE43" s="5">
        <v>3.4821741450988517</v>
      </c>
      <c r="AF43" s="5">
        <v>1.1291642242918762</v>
      </c>
      <c r="AG43" s="5">
        <v>-325.20280331725286</v>
      </c>
      <c r="AH43" s="5">
        <v>450.93979842970441</v>
      </c>
      <c r="AI43" s="5">
        <v>-447.03331102019774</v>
      </c>
    </row>
    <row r="44" spans="1:35" x14ac:dyDescent="0.3">
      <c r="A44" s="5">
        <v>43</v>
      </c>
      <c r="B44" s="19">
        <v>3.8338333298452199</v>
      </c>
      <c r="C44" s="5">
        <v>-3.8371561971319093E-2</v>
      </c>
      <c r="D44" s="5">
        <v>-0.17430192938324904</v>
      </c>
      <c r="E44" s="5">
        <v>-0.19953422874626042</v>
      </c>
      <c r="F44" s="5">
        <v>-0.412207720100629</v>
      </c>
      <c r="G44" s="5">
        <v>-0.412207720100629</v>
      </c>
      <c r="H44" s="5">
        <v>62.704829746737325</v>
      </c>
      <c r="I44" s="5">
        <v>-0.10015956557454228</v>
      </c>
      <c r="J44" s="5">
        <v>-0.17149316232722295</v>
      </c>
      <c r="K44" s="5">
        <v>-0.14406557976575168</v>
      </c>
      <c r="L44" s="5">
        <v>-0.12993789061010841</v>
      </c>
      <c r="M44" s="5">
        <v>0.67758922736462757</v>
      </c>
      <c r="N44" s="5">
        <v>0.41954358896410471</v>
      </c>
      <c r="O44" s="5">
        <v>4.5254534407927798</v>
      </c>
      <c r="P44" s="5">
        <v>-4.4656221519163222E-2</v>
      </c>
      <c r="Q44" s="5">
        <v>-5.2844944407161955E-2</v>
      </c>
      <c r="R44" s="5">
        <v>-5.0451443821567341E-2</v>
      </c>
      <c r="S44" s="5">
        <v>-6.5051008851679332E-2</v>
      </c>
      <c r="T44" s="5">
        <v>0.35459332623744511</v>
      </c>
      <c r="U44" s="5">
        <v>0.35459332623744511</v>
      </c>
      <c r="V44" s="5">
        <v>2.2276184702738679</v>
      </c>
      <c r="W44" s="5">
        <v>291.31070539160663</v>
      </c>
      <c r="X44" s="5">
        <v>135.14745343413315</v>
      </c>
      <c r="Y44" s="5">
        <v>67.288472184821146</v>
      </c>
      <c r="Z44" s="5">
        <v>62.764774156534465</v>
      </c>
      <c r="AA44" s="5">
        <v>55.269162755376541</v>
      </c>
      <c r="AB44" s="5">
        <v>46.657109000322478</v>
      </c>
      <c r="AC44" s="5">
        <v>41.299590031625968</v>
      </c>
      <c r="AD44" s="5">
        <v>9.5476886208192138</v>
      </c>
      <c r="AE44" s="5">
        <v>3.5757752749786227</v>
      </c>
      <c r="AF44" s="5">
        <v>1.3885312923456459</v>
      </c>
      <c r="AG44" s="5">
        <v>-679.48858369625725</v>
      </c>
      <c r="AH44" s="5">
        <v>793.41661075633954</v>
      </c>
      <c r="AI44" s="5">
        <v>-673.75716186375587</v>
      </c>
    </row>
    <row r="45" spans="1:35" x14ac:dyDescent="0.3">
      <c r="A45" s="5">
        <v>44</v>
      </c>
      <c r="B45" s="19">
        <v>3.9281666628085077</v>
      </c>
      <c r="C45" s="5">
        <v>-0.11366637448032546</v>
      </c>
      <c r="D45" s="5">
        <v>-7.3885865097930034E-2</v>
      </c>
      <c r="E45" s="5">
        <v>-0.12122739294866015</v>
      </c>
      <c r="F45" s="5">
        <v>-0.30877963252711527</v>
      </c>
      <c r="G45" s="5">
        <v>-0.30877963252711527</v>
      </c>
      <c r="H45" s="5">
        <v>61.884375163070729</v>
      </c>
      <c r="I45" s="5">
        <v>-0.11547743047531359</v>
      </c>
      <c r="J45" s="5">
        <v>-0.16416547317746338</v>
      </c>
      <c r="K45" s="5">
        <v>-0.33997394639121375</v>
      </c>
      <c r="L45" s="5">
        <v>-0.15154173874518889</v>
      </c>
      <c r="M45" s="5">
        <v>0.22475856106597844</v>
      </c>
      <c r="N45" s="5">
        <v>0.35645303044058008</v>
      </c>
      <c r="O45" s="5">
        <v>4.423178244728116</v>
      </c>
      <c r="P45" s="5">
        <v>-4.0715604418006729E-2</v>
      </c>
      <c r="Q45" s="5">
        <v>-4.6846809143347427E-2</v>
      </c>
      <c r="R45" s="5">
        <v>1.8106644272167856E-2</v>
      </c>
      <c r="S45" s="5">
        <v>-1.5381721169727611E-2</v>
      </c>
      <c r="T45" s="5">
        <v>0.58121159150655233</v>
      </c>
      <c r="U45" s="5">
        <v>0.51799824620674972</v>
      </c>
      <c r="V45" s="5">
        <v>2.4547849091424805</v>
      </c>
      <c r="W45" s="5">
        <v>390.09130977136357</v>
      </c>
      <c r="X45" s="5">
        <v>182.5443378895159</v>
      </c>
      <c r="Y45" s="5">
        <v>76.770851940356536</v>
      </c>
      <c r="Z45" s="5">
        <v>66.823529686928651</v>
      </c>
      <c r="AA45" s="5">
        <v>56.60052701094331</v>
      </c>
      <c r="AB45" s="5">
        <v>40.258121324685035</v>
      </c>
      <c r="AC45" s="5">
        <v>38.72168584864805</v>
      </c>
      <c r="AD45" s="5">
        <v>9.4855136474876147</v>
      </c>
      <c r="AE45" s="5">
        <v>3.4433713925811236</v>
      </c>
      <c r="AF45" s="5">
        <v>1.2589991272211478</v>
      </c>
      <c r="AG45" s="5">
        <v>-56.286216210702612</v>
      </c>
      <c r="AH45" s="5">
        <v>445.92625293367581</v>
      </c>
      <c r="AI45" s="5">
        <v>-673.18876484402983</v>
      </c>
    </row>
    <row r="46" spans="1:35" x14ac:dyDescent="0.3">
      <c r="A46" s="5">
        <v>45</v>
      </c>
      <c r="B46" s="19">
        <v>4.0261666593141854</v>
      </c>
      <c r="C46" s="5">
        <v>-0.13893524778413605</v>
      </c>
      <c r="D46" s="5">
        <v>-5.9182537442923157E-2</v>
      </c>
      <c r="E46" s="5">
        <v>-0.21759976591755073</v>
      </c>
      <c r="F46" s="5">
        <v>-0.41571755114470987</v>
      </c>
      <c r="G46" s="5">
        <v>-0.41571755114470987</v>
      </c>
      <c r="H46" s="5">
        <v>68.725145975525123</v>
      </c>
      <c r="I46" s="5">
        <v>-0.1417664858881349</v>
      </c>
      <c r="J46" s="5">
        <v>-0.16587232622026452</v>
      </c>
      <c r="K46" s="5">
        <v>-0.43121699827422283</v>
      </c>
      <c r="L46" s="5">
        <v>-0.1628793455905902</v>
      </c>
      <c r="M46" s="5">
        <v>0.17579841806906416</v>
      </c>
      <c r="N46" s="5">
        <v>0.46762379206370713</v>
      </c>
      <c r="O46" s="5">
        <v>3.7972458302917316</v>
      </c>
      <c r="P46" s="5">
        <v>-4.3336162770666035E-2</v>
      </c>
      <c r="Q46" s="5">
        <v>-3.9229758705130409E-2</v>
      </c>
      <c r="R46" s="5">
        <v>-4.9598479805240736E-2</v>
      </c>
      <c r="S46" s="5">
        <v>-6.5844119824790506E-2</v>
      </c>
      <c r="T46" s="5">
        <v>0.49926750731613317</v>
      </c>
      <c r="U46" s="5">
        <v>0.46762379206370713</v>
      </c>
      <c r="V46" s="5">
        <v>2.6000586032414201</v>
      </c>
      <c r="W46" s="5">
        <v>246.69967806049482</v>
      </c>
      <c r="X46" s="5">
        <v>135.39994159679131</v>
      </c>
      <c r="Y46" s="5">
        <v>66.151186735207233</v>
      </c>
      <c r="Z46" s="5">
        <v>60.520363404455139</v>
      </c>
      <c r="AA46" s="5">
        <v>64.653384213258803</v>
      </c>
      <c r="AB46" s="5">
        <v>52.46000593598869</v>
      </c>
      <c r="AC46" s="5">
        <v>39.500146555937448</v>
      </c>
      <c r="AD46" s="5">
        <v>8.3275710639314529</v>
      </c>
      <c r="AE46" s="5">
        <v>3.4878406144901799</v>
      </c>
      <c r="AF46" s="5">
        <v>1.3061822462531316</v>
      </c>
      <c r="AG46" s="5">
        <v>21.220627045116427</v>
      </c>
      <c r="AH46" s="5">
        <v>-1.74040433888371E+38</v>
      </c>
      <c r="AI46" s="5">
        <v>-351.48959910310111</v>
      </c>
    </row>
    <row r="47" spans="1:35" x14ac:dyDescent="0.3">
      <c r="A47" s="5">
        <v>46</v>
      </c>
      <c r="B47" s="19">
        <v>4.1208333300892264</v>
      </c>
      <c r="C47" s="5">
        <v>-0.1446266809671746</v>
      </c>
      <c r="D47" s="5">
        <v>-3.8408425634054229E-2</v>
      </c>
      <c r="E47" s="5">
        <v>-0.20100175360146838</v>
      </c>
      <c r="F47" s="5">
        <v>-0.38403686020279698</v>
      </c>
      <c r="G47" s="5">
        <v>-0.38403686020279698</v>
      </c>
      <c r="H47" s="5">
        <v>31.821127526510683</v>
      </c>
      <c r="I47" s="5">
        <v>-0.17015132631949687</v>
      </c>
      <c r="J47" s="5">
        <v>-0.18420939370911601</v>
      </c>
      <c r="K47" s="5">
        <v>-0.14524203695076118</v>
      </c>
      <c r="L47" s="5">
        <v>-0.22219430535809184</v>
      </c>
      <c r="M47" s="5">
        <v>0.37039203879257954</v>
      </c>
      <c r="N47" s="5">
        <v>0.33703920117618874</v>
      </c>
      <c r="O47" s="5">
        <v>4.1655938770369563</v>
      </c>
      <c r="P47" s="5">
        <v>-7.0623210127279068E-2</v>
      </c>
      <c r="Q47" s="5">
        <v>-6.3421809850481459E-2</v>
      </c>
      <c r="R47" s="5">
        <v>-0.19538955202944844</v>
      </c>
      <c r="S47" s="5">
        <v>-0.18299644983902294</v>
      </c>
      <c r="T47" s="5">
        <v>0.43358688901311726</v>
      </c>
      <c r="U47" s="5">
        <v>0.4019894639028484</v>
      </c>
      <c r="V47" s="5">
        <v>2.7595084596300414</v>
      </c>
      <c r="W47" s="5">
        <v>105.57050811841651</v>
      </c>
      <c r="X47" s="5">
        <v>128.84025629962258</v>
      </c>
      <c r="Y47" s="5">
        <v>46.622000750199987</v>
      </c>
      <c r="Z47" s="5">
        <v>30.50204770644504</v>
      </c>
      <c r="AA47" s="5">
        <v>33.710941767643362</v>
      </c>
      <c r="AB47" s="5">
        <v>21.022820173364753</v>
      </c>
      <c r="AC47" s="5">
        <v>26.001170040738035</v>
      </c>
      <c r="AD47" s="5">
        <v>7.3569338131739874</v>
      </c>
      <c r="AE47" s="5">
        <v>3.0298419855734426</v>
      </c>
      <c r="AF47" s="5">
        <v>1.1445289539941419</v>
      </c>
      <c r="AG47" s="5">
        <v>-15.909303543019801</v>
      </c>
      <c r="AH47" s="5">
        <v>180.76009199331071</v>
      </c>
      <c r="AI47" s="5">
        <v>-87.228202841906153</v>
      </c>
    </row>
    <row r="48" spans="1:35" x14ac:dyDescent="0.3">
      <c r="A48" s="5">
        <v>47</v>
      </c>
      <c r="B48" s="19">
        <v>4.214833325240761</v>
      </c>
      <c r="C48" s="5">
        <v>-3.8382792080801816E-2</v>
      </c>
      <c r="D48" s="5">
        <v>-1.4774363537599738E-2</v>
      </c>
      <c r="E48" s="5">
        <v>-0.12566461860343101</v>
      </c>
      <c r="F48" s="5">
        <v>-0.178821774222132</v>
      </c>
      <c r="G48" s="5">
        <v>-0.178821774222132</v>
      </c>
      <c r="H48" s="5">
        <v>3.6758030674799818</v>
      </c>
      <c r="I48" s="5">
        <v>-0.19731575925717756</v>
      </c>
      <c r="J48" s="5">
        <v>-0.18127539420838684</v>
      </c>
      <c r="K48" s="5">
        <v>-0.15359841075438244</v>
      </c>
      <c r="L48" s="5">
        <v>-0.20333139843266237</v>
      </c>
      <c r="M48" s="5">
        <v>0.22651448732430232</v>
      </c>
      <c r="N48" s="5">
        <v>0.38805970309047821</v>
      </c>
      <c r="O48" s="5">
        <v>3.385425826056299</v>
      </c>
      <c r="P48" s="5">
        <v>-8.1952016845611569E-2</v>
      </c>
      <c r="Q48" s="5">
        <v>-7.6494020388025372E-2</v>
      </c>
      <c r="R48" s="5">
        <v>-0.10175901080066752</v>
      </c>
      <c r="S48" s="5">
        <v>-0.120451866973108</v>
      </c>
      <c r="T48" s="5">
        <v>0.51624231994841963</v>
      </c>
      <c r="U48" s="5">
        <v>0.45302897464861086</v>
      </c>
      <c r="V48" s="5">
        <v>2.5197541807006134</v>
      </c>
      <c r="W48" s="5">
        <v>5.7840210949322532</v>
      </c>
      <c r="X48" s="5">
        <v>38.091308321908301</v>
      </c>
      <c r="Y48" s="5">
        <v>41.234416324315326</v>
      </c>
      <c r="Z48" s="5">
        <v>0.53731343504834961</v>
      </c>
      <c r="AA48" s="5">
        <v>8.029850779333751</v>
      </c>
      <c r="AB48" s="5">
        <v>6.2862160048140758</v>
      </c>
      <c r="AC48" s="5">
        <v>24.948200278323583</v>
      </c>
      <c r="AD48" s="5">
        <v>6.8042142510208263</v>
      </c>
      <c r="AE48" s="5">
        <v>2.8165057183580386</v>
      </c>
      <c r="AF48" s="5">
        <v>1.097453911454972</v>
      </c>
      <c r="AG48" s="5">
        <v>44.47410027093045</v>
      </c>
      <c r="AH48" s="5">
        <v>64.960491926842707</v>
      </c>
      <c r="AI48" s="5">
        <v>54.853380383906995</v>
      </c>
    </row>
    <row r="49" spans="1:35" x14ac:dyDescent="0.3">
      <c r="A49" s="5">
        <v>48</v>
      </c>
      <c r="B49" s="19">
        <v>4.3091666582040489</v>
      </c>
      <c r="C49" s="5">
        <v>-9.0121265983562293E-2</v>
      </c>
      <c r="D49" s="5">
        <v>-6.6558875666985692E-2</v>
      </c>
      <c r="E49" s="5">
        <v>4.1428822773930341E-2</v>
      </c>
      <c r="F49" s="5">
        <v>-0.11525131887681744</v>
      </c>
      <c r="G49" s="5">
        <v>-0.11525131887681744</v>
      </c>
      <c r="H49" s="5">
        <v>-21.446762335020029</v>
      </c>
      <c r="I49" s="5">
        <v>-0.2034603601349077</v>
      </c>
      <c r="J49" s="5">
        <v>-0.16537865877433619</v>
      </c>
      <c r="K49" s="5">
        <v>-8.566484025317099E-2</v>
      </c>
      <c r="L49" s="5">
        <v>-8.6712093315813699E-2</v>
      </c>
      <c r="M49" s="5">
        <v>0.42003515220776105</v>
      </c>
      <c r="N49" s="5">
        <v>0.38840070559797618</v>
      </c>
      <c r="O49" s="5">
        <v>2.3971880653196362</v>
      </c>
      <c r="P49" s="5">
        <v>-7.5046977378471547E-2</v>
      </c>
      <c r="Q49" s="5">
        <v>-8.1776174894666695E-2</v>
      </c>
      <c r="R49" s="5">
        <v>-7.1793397325157257E-2</v>
      </c>
      <c r="S49" s="5">
        <v>-0.10876473839257651</v>
      </c>
      <c r="T49" s="5">
        <v>0.45342706807365374</v>
      </c>
      <c r="U49" s="5">
        <v>0.3550087897320835</v>
      </c>
      <c r="V49" s="5">
        <v>1.9402460587337793</v>
      </c>
      <c r="W49" s="5">
        <v>-7.1985940729833091</v>
      </c>
      <c r="X49" s="5">
        <v>18.790861286215215</v>
      </c>
      <c r="Y49" s="5">
        <v>20.381370962985212</v>
      </c>
      <c r="Z49" s="5">
        <v>18.451669719788004</v>
      </c>
      <c r="AA49" s="5">
        <v>18.377856011031824</v>
      </c>
      <c r="AB49" s="5">
        <v>11.114235575572851</v>
      </c>
      <c r="AC49" s="5">
        <v>22.492091539560626</v>
      </c>
      <c r="AD49" s="5">
        <v>5.1159930045054693</v>
      </c>
      <c r="AE49" s="5">
        <v>2.3321617028439525</v>
      </c>
      <c r="AF49" s="5">
        <v>1.0984182850621496</v>
      </c>
      <c r="AG49" s="5">
        <v>-327.725837000399</v>
      </c>
      <c r="AH49" s="5">
        <v>69.933216638708885</v>
      </c>
      <c r="AI49" s="5">
        <v>147.71704844441396</v>
      </c>
    </row>
    <row r="50" spans="1:35" x14ac:dyDescent="0.3">
      <c r="A50" s="5">
        <v>49</v>
      </c>
      <c r="B50" s="19">
        <v>4.4030000001657754</v>
      </c>
      <c r="C50" s="5">
        <v>-0.11521756880648459</v>
      </c>
      <c r="D50" s="5">
        <v>-8.8761346428324027E-3</v>
      </c>
      <c r="E50" s="5">
        <v>-3.9930307210771517E-2</v>
      </c>
      <c r="F50" s="5">
        <v>-0.16402401065998864</v>
      </c>
      <c r="G50" s="5">
        <v>-0.16402401065998864</v>
      </c>
      <c r="H50" s="5">
        <v>10.700811027077931</v>
      </c>
      <c r="I50" s="5">
        <v>-0.19571006001013747</v>
      </c>
      <c r="J50" s="5">
        <v>-0.15015821520908867</v>
      </c>
      <c r="K50" s="5">
        <v>-6.9943032837265245E-2</v>
      </c>
      <c r="L50" s="5">
        <v>-9.4114349593199587E-2</v>
      </c>
      <c r="M50" s="5">
        <v>0.25827232630682295</v>
      </c>
      <c r="N50" s="5">
        <v>0.35490482934679751</v>
      </c>
      <c r="O50" s="5">
        <v>1.790336738140516</v>
      </c>
      <c r="P50" s="5">
        <v>-7.2049101651351227E-2</v>
      </c>
      <c r="Q50" s="5">
        <v>-7.8345388036428876E-2</v>
      </c>
      <c r="R50" s="5">
        <v>-5.3243587137221417E-2</v>
      </c>
      <c r="S50" s="5">
        <v>1.0299230445100003E-2</v>
      </c>
      <c r="T50" s="5">
        <v>0.51654465261365223</v>
      </c>
      <c r="U50" s="5">
        <v>0.58155197284053861</v>
      </c>
      <c r="V50" s="5">
        <v>1.5180087750278748</v>
      </c>
      <c r="W50" s="5">
        <v>-24.036895892542024</v>
      </c>
      <c r="X50" s="5">
        <v>-30.15109790307099</v>
      </c>
      <c r="Y50" s="5">
        <v>15.088726111040934</v>
      </c>
      <c r="Z50" s="5">
        <v>6.5745241159193393</v>
      </c>
      <c r="AA50" s="5">
        <v>-1.7165446449099979</v>
      </c>
      <c r="AB50" s="5">
        <v>3.8582723031958412</v>
      </c>
      <c r="AC50" s="5">
        <v>21.638652862550106</v>
      </c>
      <c r="AD50" s="5">
        <v>4.2184479963448194</v>
      </c>
      <c r="AE50" s="5">
        <v>2.3332357097650633</v>
      </c>
      <c r="AF50" s="5">
        <v>0.90483161937425416</v>
      </c>
      <c r="AG50" s="5">
        <v>65.587115245127919</v>
      </c>
      <c r="AH50" s="5">
        <v>-175.01376168758861</v>
      </c>
      <c r="AI50" s="5">
        <v>236.44567930199781</v>
      </c>
    </row>
    <row r="51" spans="1:35" x14ac:dyDescent="0.3">
      <c r="A51" s="5">
        <v>50</v>
      </c>
      <c r="B51" s="19">
        <v>4.4971666589844972</v>
      </c>
      <c r="C51" s="5">
        <v>-0.14479437707158599</v>
      </c>
      <c r="D51" s="5">
        <v>-9.7618629830034678E-2</v>
      </c>
      <c r="E51" s="5">
        <v>-0.11097891111503744</v>
      </c>
      <c r="F51" s="5">
        <v>-0.3533919180161586</v>
      </c>
      <c r="G51" s="5">
        <v>-0.3533919180161586</v>
      </c>
      <c r="H51" s="5">
        <v>1.4145853595691353</v>
      </c>
      <c r="I51" s="5">
        <v>-0.16238298956522745</v>
      </c>
      <c r="J51" s="5">
        <v>-0.12905075001772179</v>
      </c>
      <c r="K51" s="5">
        <v>8.9456415349530097E-2</v>
      </c>
      <c r="L51" s="5">
        <v>1.7970017787178775E-2</v>
      </c>
      <c r="M51" s="5">
        <v>0.68014060211048377</v>
      </c>
      <c r="N51" s="5">
        <v>0.51669596129323592</v>
      </c>
      <c r="O51" s="5">
        <v>1.3110720650501855</v>
      </c>
      <c r="P51" s="5">
        <v>-7.7848339979219708E-2</v>
      </c>
      <c r="Q51" s="5">
        <v>-7.0750382921358781E-2</v>
      </c>
      <c r="R51" s="5">
        <v>-9.0957489429012162E-2</v>
      </c>
      <c r="S51" s="5">
        <v>-1.1801545748898346E-2</v>
      </c>
      <c r="T51" s="5">
        <v>0.42003515220776733</v>
      </c>
      <c r="U51" s="5">
        <v>0.48330404542734329</v>
      </c>
      <c r="V51" s="5">
        <v>1.8031634567580241</v>
      </c>
      <c r="W51" s="5">
        <v>-234.24956220698218</v>
      </c>
      <c r="X51" s="5">
        <v>-71.996485545369637</v>
      </c>
      <c r="Y51" s="5">
        <v>22.098418426194371</v>
      </c>
      <c r="Z51" s="5">
        <v>9.3637961964977912</v>
      </c>
      <c r="AA51" s="5">
        <v>2.6836555540638454</v>
      </c>
      <c r="AB51" s="5">
        <v>14.973638061967215</v>
      </c>
      <c r="AC51" s="5">
        <v>13.970123116734463</v>
      </c>
      <c r="AD51" s="5">
        <v>4.2196836838947531</v>
      </c>
      <c r="AE51" s="5">
        <v>2.2688928096243703</v>
      </c>
      <c r="AF51" s="5">
        <v>1.0017574759766807</v>
      </c>
      <c r="AG51" s="5">
        <v>1.7398945635384447E+38</v>
      </c>
      <c r="AH51" s="5">
        <v>156.62566010358196</v>
      </c>
      <c r="AI51" s="5">
        <v>121.04920995236108</v>
      </c>
    </row>
    <row r="52" spans="1:35" x14ac:dyDescent="0.3">
      <c r="A52" s="5">
        <v>51</v>
      </c>
      <c r="B52" s="19">
        <v>4.5949999918229878</v>
      </c>
      <c r="C52" s="5">
        <v>-0.11972048068923426</v>
      </c>
      <c r="D52" s="5">
        <v>2.960093763448093E-2</v>
      </c>
      <c r="E52" s="5">
        <v>-8.4370934783919022E-2</v>
      </c>
      <c r="F52" s="5">
        <v>-0.17449047783857241</v>
      </c>
      <c r="G52" s="5">
        <v>-0.17449047783857241</v>
      </c>
      <c r="H52" s="5">
        <v>-12.342128439911844</v>
      </c>
      <c r="I52" s="5">
        <v>-7.7382467197236959E-2</v>
      </c>
      <c r="J52" s="5">
        <v>-0.11571204211632917</v>
      </c>
      <c r="K52" s="5">
        <v>0.25496430373468404</v>
      </c>
      <c r="L52" s="5">
        <v>-5.8083712406857994E-2</v>
      </c>
      <c r="M52" s="5">
        <v>0.84207442255080389</v>
      </c>
      <c r="N52" s="5">
        <v>0.32171110506638251</v>
      </c>
      <c r="O52" s="5">
        <v>1.118077938919237</v>
      </c>
      <c r="P52" s="5">
        <v>-9.4870218971572315E-2</v>
      </c>
      <c r="Q52" s="5">
        <v>-7.9933803236027084E-2</v>
      </c>
      <c r="R52" s="5">
        <v>-0.10086562529151231</v>
      </c>
      <c r="S52" s="5">
        <v>-7.9538585428155173E-2</v>
      </c>
      <c r="T52" s="5">
        <v>0.45180193443748473</v>
      </c>
      <c r="U52" s="5">
        <v>0.55024904855616086</v>
      </c>
      <c r="V52" s="5">
        <v>1.7667741015940677</v>
      </c>
      <c r="W52" s="5">
        <v>-224.57896311486476</v>
      </c>
      <c r="X52" s="5">
        <v>-101.882215207744</v>
      </c>
      <c r="Y52" s="5">
        <v>-35.565777959551852</v>
      </c>
      <c r="Z52" s="5">
        <v>-18.087899235125729</v>
      </c>
      <c r="AA52" s="5">
        <v>-21.517726371653136</v>
      </c>
      <c r="AB52" s="5">
        <v>-14.72663348164531</v>
      </c>
      <c r="AC52" s="5">
        <v>14.037503682814572</v>
      </c>
      <c r="AD52" s="5">
        <v>4.1242308879001799</v>
      </c>
      <c r="AE52" s="5">
        <v>1.9179607411334645</v>
      </c>
      <c r="AF52" s="5">
        <v>0.97040726774121955</v>
      </c>
      <c r="AG52" s="5">
        <v>1.74040433888371E+38</v>
      </c>
      <c r="AH52" s="5">
        <v>209.77497832926915</v>
      </c>
      <c r="AI52" s="5">
        <v>-48.179314456007042</v>
      </c>
    </row>
    <row r="53" spans="1:35" x14ac:dyDescent="0.3">
      <c r="A53" s="5">
        <v>52</v>
      </c>
      <c r="B53" s="19">
        <v>4.6893333247862756</v>
      </c>
      <c r="C53" s="5">
        <v>-0.19964468084203812</v>
      </c>
      <c r="D53" s="5">
        <v>-0.14801583251520453</v>
      </c>
      <c r="E53" s="5">
        <v>-4.7400176343754763E-2</v>
      </c>
      <c r="F53" s="5">
        <v>-0.39506068970099745</v>
      </c>
      <c r="G53" s="5">
        <v>-0.39506068970099745</v>
      </c>
      <c r="H53" s="5">
        <v>18.921692436737956</v>
      </c>
      <c r="I53" s="5">
        <v>-6.9157878499253866E-2</v>
      </c>
      <c r="J53" s="5">
        <v>-8.2635870099756467E-2</v>
      </c>
      <c r="K53" s="5">
        <v>-0.37358010942750974</v>
      </c>
      <c r="L53" s="5">
        <v>6.9033286053581569E-2</v>
      </c>
      <c r="M53" s="5">
        <v>-0.16182937705922948</v>
      </c>
      <c r="N53" s="5">
        <v>0.55057168499499898</v>
      </c>
      <c r="O53" s="5">
        <v>-0.35180299360702416</v>
      </c>
      <c r="P53" s="5">
        <v>-8.8875921575565425E-2</v>
      </c>
      <c r="Q53" s="5">
        <v>-6.3772079699054879E-2</v>
      </c>
      <c r="R53" s="5">
        <v>-7.2780923664654655E-3</v>
      </c>
      <c r="S53" s="5">
        <v>4.7577419657157859E-2</v>
      </c>
      <c r="T53" s="5">
        <v>0.45382586175306749</v>
      </c>
      <c r="U53" s="5">
        <v>0.615655238812297</v>
      </c>
      <c r="V53" s="5">
        <v>0.89885664866594861</v>
      </c>
      <c r="W53" s="5">
        <v>-155.76957049435069</v>
      </c>
      <c r="X53" s="5">
        <v>-116.36587619539578</v>
      </c>
      <c r="Y53" s="5">
        <v>2.0738786473133684</v>
      </c>
      <c r="Z53" s="5">
        <v>11.737906881698406</v>
      </c>
      <c r="AA53" s="5">
        <v>3.1556728526550124</v>
      </c>
      <c r="AB53" s="5">
        <v>3.2119613316321303</v>
      </c>
      <c r="AC53" s="5">
        <v>13.975373921039097</v>
      </c>
      <c r="AD53" s="5">
        <v>3.5831134898875523</v>
      </c>
      <c r="AE53" s="5">
        <v>1.8557607912770586</v>
      </c>
      <c r="AF53" s="5">
        <v>1.1328056394146189</v>
      </c>
      <c r="AG53" s="5">
        <v>-219.8733529744548</v>
      </c>
      <c r="AH53" s="5">
        <v>-439.42128817982308</v>
      </c>
      <c r="AI53" s="5">
        <v>451.84521089905525</v>
      </c>
    </row>
    <row r="54" spans="1:35" x14ac:dyDescent="0.3">
      <c r="A54" s="5">
        <v>53</v>
      </c>
      <c r="B54" s="19">
        <v>4.7831666667480022</v>
      </c>
      <c r="C54" s="5">
        <v>-9.7622285985973084E-2</v>
      </c>
      <c r="D54" s="5">
        <v>-0.22209853053011988</v>
      </c>
      <c r="E54" s="5">
        <v>-8.7404690824999492E-2</v>
      </c>
      <c r="F54" s="5">
        <v>-0.40712550734119246</v>
      </c>
      <c r="G54" s="5">
        <v>-0.40712550734119246</v>
      </c>
      <c r="H54" s="5">
        <v>12.464942006739147</v>
      </c>
      <c r="I54" s="5">
        <v>-6.5416561488264288E-2</v>
      </c>
      <c r="J54" s="5">
        <v>-3.0978341497374218E-2</v>
      </c>
      <c r="K54" s="5">
        <v>-0.11925160603556623</v>
      </c>
      <c r="L54" s="5">
        <v>0.13905673912401614</v>
      </c>
      <c r="M54" s="5">
        <v>0.42052785318940444</v>
      </c>
      <c r="N54" s="5">
        <v>0.45219940698609712</v>
      </c>
      <c r="O54" s="5">
        <v>-0.89560116013977542</v>
      </c>
      <c r="P54" s="5">
        <v>-6.4951127935941266E-2</v>
      </c>
      <c r="Q54" s="5">
        <v>-5.0672937748890749E-2</v>
      </c>
      <c r="R54" s="5">
        <v>-2.8191958925325826E-2</v>
      </c>
      <c r="S54" s="5">
        <v>-9.1600872546798356E-2</v>
      </c>
      <c r="T54" s="5">
        <v>0.48563049154926852</v>
      </c>
      <c r="U54" s="5">
        <v>0.45219940698609712</v>
      </c>
      <c r="V54" s="5">
        <v>1.3143694825626948</v>
      </c>
      <c r="W54" s="5">
        <v>-79.877418206022298</v>
      </c>
      <c r="X54" s="5">
        <v>-58.736656046730779</v>
      </c>
      <c r="Y54" s="5">
        <v>-46.451612235147415</v>
      </c>
      <c r="Z54" s="5">
        <v>14.308504193038612</v>
      </c>
      <c r="AA54" s="5">
        <v>7.7824045801536847</v>
      </c>
      <c r="AB54" s="5">
        <v>7.7947212955190741</v>
      </c>
      <c r="AC54" s="5">
        <v>6.1284456596598025</v>
      </c>
      <c r="AD54" s="5">
        <v>2.943694972325825</v>
      </c>
      <c r="AE54" s="5">
        <v>1.6011729974994011</v>
      </c>
      <c r="AF54" s="5">
        <v>0.97126098309854325</v>
      </c>
      <c r="AG54" s="5">
        <v>-361.23166635893074</v>
      </c>
      <c r="AH54" s="5">
        <v>-135.67213881119375</v>
      </c>
      <c r="AI54" s="5">
        <v>142.77536451548505</v>
      </c>
    </row>
    <row r="55" spans="1:35" x14ac:dyDescent="0.3">
      <c r="A55" s="5">
        <v>54</v>
      </c>
      <c r="B55" s="19">
        <v>4.87749999971129</v>
      </c>
      <c r="C55" s="5">
        <v>-2.0718474775335817E-2</v>
      </c>
      <c r="D55" s="5">
        <v>-5.7746040225232061E-2</v>
      </c>
      <c r="E55" s="5">
        <v>-0.30962286944703815</v>
      </c>
      <c r="F55" s="5">
        <v>-0.38808738444750601</v>
      </c>
      <c r="G55" s="5">
        <v>-0.38808738444750601</v>
      </c>
      <c r="H55" s="5">
        <v>-5.4593144219227661</v>
      </c>
      <c r="I55" s="5">
        <v>-4.396162107903543E-2</v>
      </c>
      <c r="J55" s="5">
        <v>6.1587861113912169E-3</v>
      </c>
      <c r="K55" s="5">
        <v>-3.7291296978822167E-3</v>
      </c>
      <c r="L55" s="5">
        <v>5.6211102765491003E-2</v>
      </c>
      <c r="M55" s="5">
        <v>-0.22521993810980606</v>
      </c>
      <c r="N55" s="5">
        <v>0.51730204534596114</v>
      </c>
      <c r="O55" s="5">
        <v>-0.70381230659314076</v>
      </c>
      <c r="P55" s="5">
        <v>-5.1640776618453517E-2</v>
      </c>
      <c r="Q55" s="5">
        <v>-4.2924235554315196E-2</v>
      </c>
      <c r="R55" s="5">
        <v>-8.7954391568316991E-3</v>
      </c>
      <c r="S55" s="5">
        <v>-6.6458211275155318E-2</v>
      </c>
      <c r="T55" s="5">
        <v>0.51730204534596114</v>
      </c>
      <c r="U55" s="5">
        <v>0.55073312990913259</v>
      </c>
      <c r="V55" s="5">
        <v>1.2510263749693158</v>
      </c>
      <c r="W55" s="5">
        <v>1.2826979287659772</v>
      </c>
      <c r="X55" s="5">
        <v>-57.160116479962163</v>
      </c>
      <c r="Y55" s="5">
        <v>-51.309676681406629</v>
      </c>
      <c r="Z55" s="5">
        <v>-27.036949757775599</v>
      </c>
      <c r="AA55" s="5">
        <v>-17.183577465471579</v>
      </c>
      <c r="AB55" s="5">
        <v>-15.960703582766003</v>
      </c>
      <c r="AC55" s="5">
        <v>2.4510263577106226</v>
      </c>
      <c r="AD55" s="5">
        <v>3.2639295718256967</v>
      </c>
      <c r="AE55" s="5">
        <v>1.6011729974994011</v>
      </c>
      <c r="AF55" s="5">
        <v>0.93782989853535936</v>
      </c>
      <c r="AG55" s="5">
        <v>219.03518746561861</v>
      </c>
      <c r="AH55" s="5">
        <v>-784.90556055880518</v>
      </c>
      <c r="AI55" s="5">
        <v>676.92667648128531</v>
      </c>
    </row>
    <row r="56" spans="1:35" x14ac:dyDescent="0.3">
      <c r="A56" s="5">
        <v>55</v>
      </c>
      <c r="B56" s="19">
        <v>4.9694999994244426</v>
      </c>
      <c r="C56" s="5">
        <v>-9.6464254318624321E-2</v>
      </c>
      <c r="D56" s="5">
        <v>-4.1590467839120265E-2</v>
      </c>
      <c r="E56" s="5">
        <v>-0.28833715836506302</v>
      </c>
      <c r="F56" s="5">
        <v>-0.42639188052280763</v>
      </c>
      <c r="G56" s="5">
        <v>-0.42639188052280763</v>
      </c>
      <c r="H56" s="5">
        <v>26.266291030470622</v>
      </c>
      <c r="I56" s="5">
        <v>-4.0753600306426552E-2</v>
      </c>
      <c r="J56" s="5">
        <v>3.7191295035028077E-2</v>
      </c>
      <c r="K56" s="5">
        <v>-6.2590839514666693E-2</v>
      </c>
      <c r="L56" s="5">
        <v>0.12999328361422191</v>
      </c>
      <c r="M56" s="5">
        <v>0.16240070630255121</v>
      </c>
      <c r="N56" s="5">
        <v>0.5525154464423595</v>
      </c>
      <c r="O56" s="5">
        <v>-0.86672550863641951</v>
      </c>
      <c r="P56" s="5">
        <v>-3.7811398473101367E-2</v>
      </c>
      <c r="Q56" s="5">
        <v>-2.4060834287645147E-2</v>
      </c>
      <c r="R56" s="5">
        <v>2.5865282792574287E-2</v>
      </c>
      <c r="S56" s="5">
        <v>2.3771483874600822E-2</v>
      </c>
      <c r="T56" s="5">
        <v>0.5525154464423595</v>
      </c>
      <c r="U56" s="5">
        <v>0.51897617014074937</v>
      </c>
      <c r="V56" s="5">
        <v>0.7096204775393864</v>
      </c>
      <c r="W56" s="5">
        <v>-12.285966476801457</v>
      </c>
      <c r="X56" s="5">
        <v>46.464254253213554</v>
      </c>
      <c r="Y56" s="5">
        <v>-4.2877316914009498</v>
      </c>
      <c r="Z56" s="5">
        <v>-4.6054722037320319</v>
      </c>
      <c r="AA56" s="5">
        <v>-4.8278905623637653</v>
      </c>
      <c r="AB56" s="5">
        <v>-11.662842027618794</v>
      </c>
      <c r="AC56" s="5">
        <v>-3.7528684956436527</v>
      </c>
      <c r="AD56" s="5">
        <v>3.1473962971461065</v>
      </c>
      <c r="AE56" s="5">
        <v>1.1879964711045059</v>
      </c>
      <c r="AF56" s="5">
        <v>0.87555163397895386</v>
      </c>
      <c r="AG56" s="5">
        <v>-103.65754647280625</v>
      </c>
      <c r="AH56" s="5">
        <v>-587.81112168713798</v>
      </c>
      <c r="AI56" s="5">
        <v>712.6266558310565</v>
      </c>
    </row>
    <row r="57" spans="1:35" x14ac:dyDescent="0.3">
      <c r="A57" s="5">
        <v>56</v>
      </c>
      <c r="B57" s="19">
        <v>5.0629999930970371</v>
      </c>
      <c r="C57" s="5">
        <v>-5.7948158977601472E-2</v>
      </c>
      <c r="D57" s="5">
        <v>-0.12641001455346754</v>
      </c>
      <c r="E57" s="5">
        <v>-0.14135787903944294</v>
      </c>
      <c r="F57" s="5">
        <v>-0.32571605257101421</v>
      </c>
      <c r="G57" s="5">
        <v>-0.32571605257101421</v>
      </c>
      <c r="H57" s="5">
        <v>-20.342867245068469</v>
      </c>
      <c r="I57" s="5">
        <v>1.46402758653554E-2</v>
      </c>
      <c r="J57" s="5">
        <v>4.8538631363770846E-2</v>
      </c>
      <c r="K57" s="5">
        <v>0.31773817587129766</v>
      </c>
      <c r="L57" s="5">
        <v>-1.5544156557678027E-2</v>
      </c>
      <c r="M57" s="5">
        <v>0.2916053015130104</v>
      </c>
      <c r="N57" s="5">
        <v>0.32518409380844521</v>
      </c>
      <c r="O57" s="5">
        <v>-0.96318114742176963</v>
      </c>
      <c r="P57" s="5">
        <v>-3.8391060325065327E-2</v>
      </c>
      <c r="Q57" s="5">
        <v>-3.1006240887377863E-2</v>
      </c>
      <c r="R57" s="5">
        <v>-5.7303033331771593E-2</v>
      </c>
      <c r="S57" s="5">
        <v>-3.8059503349847944E-2</v>
      </c>
      <c r="T57" s="5">
        <v>0.32518409380844521</v>
      </c>
      <c r="U57" s="5">
        <v>0.39057437354167063</v>
      </c>
      <c r="V57" s="5">
        <v>-0.22444771692213447</v>
      </c>
      <c r="W57" s="5">
        <v>98.963770114085648</v>
      </c>
      <c r="X57" s="5">
        <v>24.546097167965002</v>
      </c>
      <c r="Y57" s="5">
        <v>-13.339617065577057</v>
      </c>
      <c r="Z57" s="5">
        <v>-25.445655340511177</v>
      </c>
      <c r="AA57" s="5">
        <v>-10.42179674558929</v>
      </c>
      <c r="AB57" s="5">
        <v>-21.161708365556397</v>
      </c>
      <c r="AC57" s="5">
        <v>-10.322827673560637</v>
      </c>
      <c r="AD57" s="5">
        <v>1.703681882779049</v>
      </c>
      <c r="AE57" s="5">
        <v>0.73873343049963514</v>
      </c>
      <c r="AF57" s="5">
        <v>0.71575846735011583</v>
      </c>
      <c r="AG57" s="5">
        <v>-1.7496318090780712E+38</v>
      </c>
      <c r="AH57" s="5">
        <v>-413.97525716187528</v>
      </c>
      <c r="AI57" s="5">
        <v>255.61590539173321</v>
      </c>
    </row>
    <row r="58" spans="1:35" x14ac:dyDescent="0.3">
      <c r="A58" s="5">
        <v>57</v>
      </c>
      <c r="B58" s="19">
        <v>5.161500001559034</v>
      </c>
      <c r="C58" s="5">
        <v>-5.7860546225374357E-2</v>
      </c>
      <c r="D58" s="5">
        <v>-0.23322859263779108</v>
      </c>
      <c r="E58" s="5">
        <v>-9.3622240226643241E-2</v>
      </c>
      <c r="F58" s="5">
        <v>-0.38471137909010972</v>
      </c>
      <c r="G58" s="5">
        <v>-0.38471137909010972</v>
      </c>
      <c r="H58" s="5">
        <v>0.11136508544223189</v>
      </c>
      <c r="I58" s="5">
        <v>-1.8487803205240662E-2</v>
      </c>
      <c r="J58" s="5">
        <v>5.8062985878138365E-2</v>
      </c>
      <c r="K58" s="5">
        <v>-0.14192475945866248</v>
      </c>
      <c r="L58" s="5">
        <v>8.5119654643582773E-2</v>
      </c>
      <c r="M58" s="5">
        <v>-0.18181817869339417</v>
      </c>
      <c r="N58" s="5">
        <v>0.60017651219179813</v>
      </c>
      <c r="O58" s="5">
        <v>-0.46601940946657794</v>
      </c>
      <c r="P58" s="5">
        <v>-1.7826942557042365E-2</v>
      </c>
      <c r="Q58" s="5">
        <v>-2.1977068068565198E-2</v>
      </c>
      <c r="R58" s="5">
        <v>5.2273677097631199E-2</v>
      </c>
      <c r="S58" s="5">
        <v>5.1095159241074918E-2</v>
      </c>
      <c r="T58" s="5">
        <v>0.53309796082919114</v>
      </c>
      <c r="U58" s="5">
        <v>0.50132391018373557</v>
      </c>
      <c r="V58" s="5">
        <v>-0.49955868514787516</v>
      </c>
      <c r="W58" s="5">
        <v>326.76433683778868</v>
      </c>
      <c r="X58" s="5">
        <v>99.228594940698642</v>
      </c>
      <c r="Y58" s="5">
        <v>37.809355043047404</v>
      </c>
      <c r="Z58" s="5">
        <v>9.6981463470051175</v>
      </c>
      <c r="AA58" s="5">
        <v>5.4068842848337635</v>
      </c>
      <c r="AB58" s="5">
        <v>-2.4571932499146496</v>
      </c>
      <c r="AC58" s="5">
        <v>-9.4774932175228379</v>
      </c>
      <c r="AD58" s="5">
        <v>1.781112061180955</v>
      </c>
      <c r="AE58" s="5">
        <v>0.88084729289325481</v>
      </c>
      <c r="AF58" s="5">
        <v>0.89143864310840459</v>
      </c>
      <c r="AG58" s="5">
        <v>-1.747572785499648E+38</v>
      </c>
      <c r="AH58" s="5">
        <v>1.747572785499648E+38</v>
      </c>
      <c r="AI58" s="5">
        <v>336.82082386707305</v>
      </c>
    </row>
    <row r="59" spans="1:35" x14ac:dyDescent="0.3">
      <c r="A59" s="5">
        <v>58</v>
      </c>
      <c r="B59" s="19">
        <v>5.2558333345223218</v>
      </c>
      <c r="C59" s="5">
        <v>-9.0536626864127542E-2</v>
      </c>
      <c r="D59" s="5">
        <v>-9.655604423645843E-2</v>
      </c>
      <c r="E59" s="5">
        <v>-0.14268313964840618</v>
      </c>
      <c r="F59" s="5">
        <v>-0.32977581074879148</v>
      </c>
      <c r="G59" s="5">
        <v>-0.32977581074879148</v>
      </c>
      <c r="H59" s="5">
        <v>33.998035943545084</v>
      </c>
      <c r="I59" s="5">
        <v>-2.1501544511673314E-3</v>
      </c>
      <c r="J59" s="5">
        <v>8.5923552909987794E-2</v>
      </c>
      <c r="K59" s="5">
        <v>0.37037800212867855</v>
      </c>
      <c r="L59" s="5">
        <v>0.13670101931113543</v>
      </c>
      <c r="M59" s="5">
        <v>0.9726389947578884</v>
      </c>
      <c r="N59" s="5">
        <v>0.55075021118776368</v>
      </c>
      <c r="O59" s="5">
        <v>0</v>
      </c>
      <c r="P59" s="5">
        <v>1.613332003306649E-2</v>
      </c>
      <c r="Q59" s="5">
        <v>7.0066061943669109E-3</v>
      </c>
      <c r="R59" s="5">
        <v>0.13644076348984771</v>
      </c>
      <c r="S59" s="5">
        <v>0.12301952772304378</v>
      </c>
      <c r="T59" s="5">
        <v>0.51897616054232054</v>
      </c>
      <c r="U59" s="5">
        <v>0.5507502111877699</v>
      </c>
      <c r="V59" s="5">
        <v>-0.28773168084489198</v>
      </c>
      <c r="W59" s="5">
        <v>421.1085541042678</v>
      </c>
      <c r="X59" s="5">
        <v>215.12974034507835</v>
      </c>
      <c r="Y59" s="5">
        <v>66.511914126102269</v>
      </c>
      <c r="Z59" s="5">
        <v>55.664606280753446</v>
      </c>
      <c r="AA59" s="5">
        <v>20.499558341421629</v>
      </c>
      <c r="AB59" s="5">
        <v>8.0035303125812263</v>
      </c>
      <c r="AC59" s="5">
        <v>-1.5445719063759515</v>
      </c>
      <c r="AD59" s="5">
        <v>2.4413062245919375</v>
      </c>
      <c r="AE59" s="5">
        <v>0.93027359389728925</v>
      </c>
      <c r="AF59" s="5">
        <v>0.84377756714023677</v>
      </c>
      <c r="AG59" s="5">
        <v>-220.16769259741781</v>
      </c>
      <c r="AH59" s="5">
        <v>298.20123053256668</v>
      </c>
      <c r="AI59" s="5">
        <v>-336.83671089239579</v>
      </c>
    </row>
    <row r="60" spans="1:35" x14ac:dyDescent="0.3">
      <c r="A60" s="5">
        <v>59</v>
      </c>
      <c r="B60" s="19">
        <v>5.3499999933410436</v>
      </c>
      <c r="C60" s="5">
        <v>-0.13942370056997108</v>
      </c>
      <c r="D60" s="5">
        <v>-1.0405175072277345E-2</v>
      </c>
      <c r="E60" s="5">
        <v>-0.1232884460411678</v>
      </c>
      <c r="F60" s="5">
        <v>-0.27311732168301511</v>
      </c>
      <c r="G60" s="5">
        <v>-0.27311732168301511</v>
      </c>
      <c r="H60" s="5">
        <v>35.527308733386718</v>
      </c>
      <c r="I60" s="5">
        <v>3.715046045572263E-2</v>
      </c>
      <c r="J60" s="5">
        <v>6.6010799404065693E-2</v>
      </c>
      <c r="K60" s="5">
        <v>-9.9583098532742761E-2</v>
      </c>
      <c r="L60" s="5">
        <v>-6.9799327576522893E-2</v>
      </c>
      <c r="M60" s="5">
        <v>-0.29109085909209614</v>
      </c>
      <c r="N60" s="5">
        <v>0.45516025239855118</v>
      </c>
      <c r="O60" s="5">
        <v>0.54513379066338474</v>
      </c>
      <c r="P60" s="5">
        <v>1.8733280488080081E-2</v>
      </c>
      <c r="Q60" s="5">
        <v>1.3680021159083183E-2</v>
      </c>
      <c r="R60" s="5">
        <v>1.0966639443004293E-2</v>
      </c>
      <c r="S60" s="5">
        <v>9.4460057797943364E-2</v>
      </c>
      <c r="T60" s="5">
        <v>0.38812114545612825</v>
      </c>
      <c r="U60" s="5">
        <v>0.5186709852913749</v>
      </c>
      <c r="V60" s="5">
        <v>-0.96324611554112205</v>
      </c>
      <c r="W60" s="5">
        <v>368.61452952291017</v>
      </c>
      <c r="X60" s="5">
        <v>240.50632452999031</v>
      </c>
      <c r="Y60" s="5">
        <v>111.77888989136548</v>
      </c>
      <c r="Z60" s="5">
        <v>78.151721011641428</v>
      </c>
      <c r="AA60" s="5">
        <v>40.36812750148713</v>
      </c>
      <c r="AB60" s="5">
        <v>25.921199955395092</v>
      </c>
      <c r="AC60" s="5">
        <v>7.9741253520986684</v>
      </c>
      <c r="AD60" s="5">
        <v>3.0802705453018375</v>
      </c>
      <c r="AE60" s="5">
        <v>0.96148192851631931</v>
      </c>
      <c r="AF60" s="5">
        <v>0.77800647793705924</v>
      </c>
      <c r="AG60" s="5">
        <v>753.92708923555779</v>
      </c>
      <c r="AH60" s="5">
        <v>-574.96266487871139</v>
      </c>
      <c r="AI60" s="5">
        <v>-112.14584079252406</v>
      </c>
    </row>
    <row r="61" spans="1:35" x14ac:dyDescent="0.3">
      <c r="A61" s="5">
        <v>60</v>
      </c>
      <c r="B61" s="19">
        <v>5.4436666611582041</v>
      </c>
      <c r="C61" s="5">
        <v>-6.5335885206424957E-2</v>
      </c>
      <c r="D61" s="5">
        <v>-0.12782985104600061</v>
      </c>
      <c r="E61" s="5">
        <v>-0.10707271220307787</v>
      </c>
      <c r="F61" s="5">
        <v>-0.30023844845540304</v>
      </c>
      <c r="G61" s="5">
        <v>-0.30023844845540304</v>
      </c>
      <c r="H61" s="5">
        <v>30.669302308154009</v>
      </c>
      <c r="I61" s="5">
        <v>6.8124598457937136E-3</v>
      </c>
      <c r="J61" s="5">
        <v>3.4093095309589351E-2</v>
      </c>
      <c r="K61" s="5">
        <v>-0.33238019229090038</v>
      </c>
      <c r="L61" s="5">
        <v>-8.4379126359389933E-2</v>
      </c>
      <c r="M61" s="5">
        <v>0.25964086197573699</v>
      </c>
      <c r="N61" s="5">
        <v>0.35678540217073879</v>
      </c>
      <c r="O61" s="5">
        <v>0.28790109185063734</v>
      </c>
      <c r="P61" s="5">
        <v>2.3905188142258588E-2</v>
      </c>
      <c r="Q61" s="5">
        <v>2.8207131942352758E-2</v>
      </c>
      <c r="R61" s="5">
        <v>7.7490960383463066E-3</v>
      </c>
      <c r="S61" s="5">
        <v>9.6255945941233229E-3</v>
      </c>
      <c r="T61" s="5">
        <v>0.3903444251471912</v>
      </c>
      <c r="U61" s="5">
        <v>0.42213718375646586</v>
      </c>
      <c r="V61" s="5">
        <v>-0.77185752845847477</v>
      </c>
      <c r="W61" s="5">
        <v>188.82249217357668</v>
      </c>
      <c r="X61" s="5">
        <v>164.85075218218452</v>
      </c>
      <c r="Y61" s="5">
        <v>89.0815433588171</v>
      </c>
      <c r="Z61" s="5">
        <v>55.716809462751797</v>
      </c>
      <c r="AA61" s="5">
        <v>31.942891080483925</v>
      </c>
      <c r="AB61" s="5">
        <v>31.4801298162823</v>
      </c>
      <c r="AC61" s="5">
        <v>5.8057109749267592</v>
      </c>
      <c r="AD61" s="5">
        <v>4.5075066650481057</v>
      </c>
      <c r="AE61" s="5">
        <v>1.0597586203091185</v>
      </c>
      <c r="AF61" s="5">
        <v>0.81248160890365706</v>
      </c>
      <c r="AG61" s="5">
        <v>446.34207064432474</v>
      </c>
      <c r="AH61" s="5">
        <v>73.158670088672665</v>
      </c>
      <c r="AI61" s="5">
        <v>-415.78216456334422</v>
      </c>
    </row>
    <row r="62" spans="1:35" x14ac:dyDescent="0.3">
      <c r="A62" s="5">
        <v>61</v>
      </c>
      <c r="B62" s="19">
        <v>5.5379999941214919</v>
      </c>
      <c r="C62" s="5">
        <v>-6.0629727918241692E-2</v>
      </c>
      <c r="D62" s="5">
        <v>-0.11101671167757828</v>
      </c>
      <c r="E62" s="5">
        <v>-9.9227793361674477E-2</v>
      </c>
      <c r="F62" s="5">
        <v>-0.27087423295769442</v>
      </c>
      <c r="G62" s="5">
        <v>-0.27087423295769442</v>
      </c>
      <c r="H62" s="5">
        <v>-18.50948641587906</v>
      </c>
      <c r="I62" s="5">
        <v>4.4781699850593715E-2</v>
      </c>
      <c r="J62" s="5">
        <v>1.8457028280570522E-2</v>
      </c>
      <c r="K62" s="5">
        <v>0.26225236941384739</v>
      </c>
      <c r="L62" s="5">
        <v>-5.2278330174264025E-2</v>
      </c>
      <c r="M62" s="5">
        <v>0.30606860443811118</v>
      </c>
      <c r="N62" s="5">
        <v>0.36939314328737816</v>
      </c>
      <c r="O62" s="5">
        <v>0.6209322837163963</v>
      </c>
      <c r="P62" s="5">
        <v>2.6814702270437217E-2</v>
      </c>
      <c r="Q62" s="5">
        <v>4.2869504316468486E-2</v>
      </c>
      <c r="R62" s="5">
        <v>1.2260547926960717E-2</v>
      </c>
      <c r="S62" s="5">
        <v>3.7008284436466247E-2</v>
      </c>
      <c r="T62" s="5">
        <v>0.3377308738627447</v>
      </c>
      <c r="U62" s="5">
        <v>0.49956025092198042</v>
      </c>
      <c r="V62" s="5">
        <v>-0.27264732004544046</v>
      </c>
      <c r="W62" s="5">
        <v>112.94811011250357</v>
      </c>
      <c r="X62" s="5">
        <v>47.062445469779817</v>
      </c>
      <c r="Y62" s="5">
        <v>13.678100391441117</v>
      </c>
      <c r="Z62" s="5">
        <v>13.859278933148774</v>
      </c>
      <c r="AA62" s="5">
        <v>23.933157655085928</v>
      </c>
      <c r="AB62" s="5">
        <v>24.789797944519027</v>
      </c>
      <c r="AC62" s="5">
        <v>12.928760015058174</v>
      </c>
      <c r="AD62" s="5">
        <v>4.086191770745601</v>
      </c>
      <c r="AE62" s="5">
        <v>1.3262972858984818</v>
      </c>
      <c r="AF62" s="5">
        <v>0.88830255885773746</v>
      </c>
      <c r="AG62" s="5">
        <v>422.88127043538884</v>
      </c>
      <c r="AH62" s="5">
        <v>48.381706695806173</v>
      </c>
      <c r="AI62" s="5">
        <v>-375.7730905764401</v>
      </c>
    </row>
    <row r="63" spans="1:35" x14ac:dyDescent="0.3">
      <c r="A63" s="5">
        <v>62</v>
      </c>
      <c r="B63" s="19">
        <v>5.6321666634175926</v>
      </c>
      <c r="C63" s="5">
        <v>-0.11373118521422745</v>
      </c>
      <c r="D63" s="5">
        <v>-3.2517715750244737E-2</v>
      </c>
      <c r="E63" s="5">
        <v>-0.16864128735082573</v>
      </c>
      <c r="F63" s="5">
        <v>-0.31489018831499832</v>
      </c>
      <c r="G63" s="5">
        <v>-0.31489018831499832</v>
      </c>
      <c r="H63" s="5">
        <v>31.570481318875714</v>
      </c>
      <c r="I63" s="5">
        <v>3.1218284417521287E-2</v>
      </c>
      <c r="J63" s="5">
        <v>1.061754151874676E-2</v>
      </c>
      <c r="K63" s="5">
        <v>-0.15687432016389541</v>
      </c>
      <c r="L63" s="5">
        <v>7.4659162600420576E-2</v>
      </c>
      <c r="M63" s="5">
        <v>2.8111273611630429E-2</v>
      </c>
      <c r="N63" s="5">
        <v>0.54465592622528258</v>
      </c>
      <c r="O63" s="5">
        <v>0.82576866234154944</v>
      </c>
      <c r="P63" s="5">
        <v>4.1915828123715033E-2</v>
      </c>
      <c r="Q63" s="5">
        <v>5.8591194210082499E-2</v>
      </c>
      <c r="R63" s="5">
        <v>0.13167183918044481</v>
      </c>
      <c r="S63" s="5">
        <v>0.13406343549407973</v>
      </c>
      <c r="T63" s="5">
        <v>0.57628110903836449</v>
      </c>
      <c r="U63" s="5">
        <v>0.60966324645216907</v>
      </c>
      <c r="V63" s="5">
        <v>-0.16339677786758355</v>
      </c>
      <c r="W63" s="5">
        <v>-44.956954323394974</v>
      </c>
      <c r="X63" s="5">
        <v>51.698389126383326</v>
      </c>
      <c r="Y63" s="5">
        <v>27.057100851191223</v>
      </c>
      <c r="Z63" s="5">
        <v>39.5982427911785</v>
      </c>
      <c r="AA63" s="5">
        <v>25.87642735950293</v>
      </c>
      <c r="AB63" s="5">
        <v>18.542898856069652</v>
      </c>
      <c r="AC63" s="5">
        <v>24.296925173449623</v>
      </c>
      <c r="AD63" s="5">
        <v>6.2758418337957957</v>
      </c>
      <c r="AE63" s="5">
        <v>1.8500731945652158</v>
      </c>
      <c r="AF63" s="5">
        <v>1.1262078990658213</v>
      </c>
      <c r="AG63" s="5">
        <v>866.61082899004441</v>
      </c>
      <c r="AH63" s="5">
        <v>-147.53499173222292</v>
      </c>
      <c r="AI63" s="5">
        <v>-227.47642606528794</v>
      </c>
    </row>
    <row r="64" spans="1:35" x14ac:dyDescent="0.3">
      <c r="A64" s="5">
        <v>63</v>
      </c>
      <c r="B64" s="19">
        <v>5.731500000692904</v>
      </c>
      <c r="C64" s="5">
        <v>2.9456140396060941E-3</v>
      </c>
      <c r="D64" s="5">
        <v>2.657368425092875E-2</v>
      </c>
      <c r="E64" s="5">
        <v>-0.13737368441927861</v>
      </c>
      <c r="F64" s="5">
        <v>-0.10785438612834487</v>
      </c>
      <c r="G64" s="5">
        <v>-0.10785438612834487</v>
      </c>
      <c r="H64" s="5">
        <v>-64.278265982023839</v>
      </c>
      <c r="I64" s="5">
        <v>1.9100163147713262E-2</v>
      </c>
      <c r="J64" s="5">
        <v>1.3086115035478303E-2</v>
      </c>
      <c r="K64" s="5">
        <v>0.23090816404627731</v>
      </c>
      <c r="L64" s="5">
        <v>1.9581433515944427E-3</v>
      </c>
      <c r="M64" s="5">
        <v>0.83859649250233603</v>
      </c>
      <c r="N64" s="5">
        <v>0.45087719366757845</v>
      </c>
      <c r="O64" s="5">
        <v>1.1157894753796869</v>
      </c>
      <c r="P64" s="5">
        <v>6.2932237766670701E-2</v>
      </c>
      <c r="Q64" s="5">
        <v>6.85826288211491E-2</v>
      </c>
      <c r="R64" s="5">
        <v>9.0659676654005664E-2</v>
      </c>
      <c r="S64" s="5">
        <v>3.2758365795144212E-2</v>
      </c>
      <c r="T64" s="5">
        <v>0.45263157963515249</v>
      </c>
      <c r="U64" s="5">
        <v>0.48245614108398571</v>
      </c>
      <c r="V64" s="5">
        <v>-0.19122807046601778</v>
      </c>
      <c r="W64" s="5">
        <v>-216.75789506621138</v>
      </c>
      <c r="X64" s="5">
        <v>47.682456212805675</v>
      </c>
      <c r="Y64" s="5">
        <v>41.975438660274037</v>
      </c>
      <c r="Z64" s="5">
        <v>24.229824598221377</v>
      </c>
      <c r="AA64" s="5">
        <v>30.466666712961569</v>
      </c>
      <c r="AB64" s="5">
        <v>16.654385990219051</v>
      </c>
      <c r="AC64" s="5">
        <v>16.631578972640551</v>
      </c>
      <c r="AD64" s="5">
        <v>9.3263158036452705</v>
      </c>
      <c r="AE64" s="5">
        <v>1.9473684240117082</v>
      </c>
      <c r="AF64" s="5">
        <v>1.0315789489359342</v>
      </c>
      <c r="AG64" s="5">
        <v>-152.36491251222424</v>
      </c>
      <c r="AH64" s="5">
        <v>-1.7368421079023351E+38</v>
      </c>
      <c r="AI64" s="5">
        <v>-665.44561504624983</v>
      </c>
    </row>
    <row r="65" spans="1:35" x14ac:dyDescent="0.3">
      <c r="A65" s="5">
        <v>64</v>
      </c>
      <c r="B65" s="19">
        <v>5.8258333336561918</v>
      </c>
      <c r="C65" s="5">
        <v>-1.474736844352538E-2</v>
      </c>
      <c r="D65" s="5">
        <v>-5.7578947455840669E-2</v>
      </c>
      <c r="E65" s="5">
        <v>-0.38258245672170638</v>
      </c>
      <c r="F65" s="5">
        <v>-0.45490877262137158</v>
      </c>
      <c r="G65" s="5">
        <v>-0.45490877262137158</v>
      </c>
      <c r="H65" s="5">
        <v>10.698885598548291</v>
      </c>
      <c r="I65" s="5">
        <v>3.3435076813579767E-4</v>
      </c>
      <c r="J65" s="5">
        <v>-2.1528760341559705E-2</v>
      </c>
      <c r="K65" s="5">
        <v>-0.27241398093298724</v>
      </c>
      <c r="L65" s="5">
        <v>-0.15770713595928304</v>
      </c>
      <c r="M65" s="5">
        <v>-0.2491228073960978</v>
      </c>
      <c r="N65" s="5">
        <v>0.42807017608906001</v>
      </c>
      <c r="O65" s="5">
        <v>2.3385964947816262</v>
      </c>
      <c r="P65" s="5">
        <v>5.6511571085466207E-2</v>
      </c>
      <c r="Q65" s="5">
        <v>5.3204587795238782E-2</v>
      </c>
      <c r="R65" s="5">
        <v>7.0080325819981771E-3</v>
      </c>
      <c r="S65" s="5">
        <v>-5.686486919625456E-2</v>
      </c>
      <c r="T65" s="5">
        <v>0.55614035172225695</v>
      </c>
      <c r="U65" s="5">
        <v>0.46140350947304132</v>
      </c>
      <c r="V65" s="5">
        <v>0.32631578996952953</v>
      </c>
      <c r="W65" s="5">
        <v>-254.01052670176526</v>
      </c>
      <c r="X65" s="5">
        <v>-37.864912338238433</v>
      </c>
      <c r="Y65" s="5">
        <v>45.733333402826361</v>
      </c>
      <c r="Z65" s="5">
        <v>17.608771956581563</v>
      </c>
      <c r="AA65" s="5">
        <v>16.33157897218468</v>
      </c>
      <c r="AB65" s="5">
        <v>18.04210529057336</v>
      </c>
      <c r="AC65" s="5">
        <v>18.896491256783893</v>
      </c>
      <c r="AD65" s="5">
        <v>12.350877211749937</v>
      </c>
      <c r="AE65" s="5">
        <v>2.8175438639304513</v>
      </c>
      <c r="AF65" s="5">
        <v>1.2333333352074147</v>
      </c>
      <c r="AG65" s="5">
        <v>453.40000068895318</v>
      </c>
      <c r="AH65" s="5">
        <v>-401.35438657478079</v>
      </c>
      <c r="AI65" s="5">
        <v>359.91403563461819</v>
      </c>
    </row>
    <row r="66" spans="1:35" x14ac:dyDescent="0.3">
      <c r="A66" s="5">
        <v>65</v>
      </c>
      <c r="B66" s="19">
        <v>5.9198333288077265</v>
      </c>
      <c r="C66" s="5">
        <v>-7.9668908739425157E-2</v>
      </c>
      <c r="D66" s="5">
        <v>-0.17573383964619063</v>
      </c>
      <c r="E66" s="5">
        <v>-0.18618777350589516</v>
      </c>
      <c r="F66" s="5">
        <v>-0.44159052189181025</v>
      </c>
      <c r="G66" s="5">
        <v>-0.44159052189181025</v>
      </c>
      <c r="H66" s="5">
        <v>11.992734737395338</v>
      </c>
      <c r="I66" s="5">
        <v>-0.11513437340363125</v>
      </c>
      <c r="J66" s="5">
        <v>-5.6289436427408926E-2</v>
      </c>
      <c r="K66" s="5">
        <v>-0.44007033338923862</v>
      </c>
      <c r="L66" s="5">
        <v>-0.10737928963685101</v>
      </c>
      <c r="M66" s="5">
        <v>0.26674466118328416</v>
      </c>
      <c r="N66" s="5">
        <v>0.55630301049408259</v>
      </c>
      <c r="O66" s="5">
        <v>3.3922199346531889</v>
      </c>
      <c r="P66" s="5">
        <v>4.0858612575651203E-2</v>
      </c>
      <c r="Q66" s="5">
        <v>4.2362477503467735E-2</v>
      </c>
      <c r="R66" s="5">
        <v>2.5956224464408931E-2</v>
      </c>
      <c r="S66" s="5">
        <v>4.629620629658017E-2</v>
      </c>
      <c r="T66" s="5">
        <v>0.52471482693290317</v>
      </c>
      <c r="U66" s="5">
        <v>0.58964609314199001</v>
      </c>
      <c r="V66" s="5">
        <v>0.71073413012651088</v>
      </c>
      <c r="W66" s="5">
        <v>-237.58174815996799</v>
      </c>
      <c r="X66" s="5">
        <v>-72.9213217509798</v>
      </c>
      <c r="Y66" s="5">
        <v>22.968119247149986</v>
      </c>
      <c r="Z66" s="5">
        <v>8.9236618560327976</v>
      </c>
      <c r="AA66" s="5">
        <v>20.30067263531717</v>
      </c>
      <c r="AB66" s="5">
        <v>17.689382794259775</v>
      </c>
      <c r="AC66" s="5">
        <v>24.357999323841852</v>
      </c>
      <c r="AD66" s="5">
        <v>15.941503303874578</v>
      </c>
      <c r="AE66" s="5">
        <v>3.7116115684384385</v>
      </c>
      <c r="AF66" s="5">
        <v>1.6197718570537443</v>
      </c>
      <c r="AG66" s="5">
        <v>299.18572570061235</v>
      </c>
      <c r="AH66" s="5">
        <v>88.127522337513625</v>
      </c>
      <c r="AI66" s="5">
        <v>72.708978961485258</v>
      </c>
    </row>
    <row r="67" spans="1:35" x14ac:dyDescent="0.3">
      <c r="A67" s="5">
        <v>66</v>
      </c>
      <c r="B67" s="19">
        <v>6.013499996624887</v>
      </c>
      <c r="C67" s="5">
        <v>-0.15638783211411977</v>
      </c>
      <c r="D67" s="5">
        <v>-8.2690844966829311E-2</v>
      </c>
      <c r="E67" s="5">
        <v>-0.33837437720641139</v>
      </c>
      <c r="F67" s="5">
        <v>-0.57745305428746019</v>
      </c>
      <c r="G67" s="5">
        <v>-0.57745305428746019</v>
      </c>
      <c r="H67" s="5">
        <v>33.867003780311869</v>
      </c>
      <c r="I67" s="5">
        <v>-8.7329129045178061E-2</v>
      </c>
      <c r="J67" s="5">
        <v>-6.3099874678988782E-2</v>
      </c>
      <c r="K67" s="5">
        <v>9.5577888393178753E-2</v>
      </c>
      <c r="L67" s="5">
        <v>-0.11710492192198733</v>
      </c>
      <c r="M67" s="5">
        <v>0.47382275341767183</v>
      </c>
      <c r="N67" s="5">
        <v>0.66861655204493842</v>
      </c>
      <c r="O67" s="5">
        <v>4.8119332958194763</v>
      </c>
      <c r="P67" s="5">
        <v>4.0517720965687211E-2</v>
      </c>
      <c r="Q67" s="5">
        <v>4.3743442154000028E-2</v>
      </c>
      <c r="R67" s="5">
        <v>8.5226619658510874E-3</v>
      </c>
      <c r="S67" s="5">
        <v>0.10362950527321715</v>
      </c>
      <c r="T67" s="5">
        <v>0.635273469397031</v>
      </c>
      <c r="U67" s="5">
        <v>0.73179291916729716</v>
      </c>
      <c r="V67" s="5">
        <v>1.2038607734982347</v>
      </c>
      <c r="W67" s="5">
        <v>-64.325826024165835</v>
      </c>
      <c r="X67" s="5">
        <v>25.891781125645743</v>
      </c>
      <c r="Y67" s="5">
        <v>52.982158327529461</v>
      </c>
      <c r="Z67" s="5">
        <v>45.42731775914767</v>
      </c>
      <c r="AA67" s="5">
        <v>56.125182591866711</v>
      </c>
      <c r="AB67" s="5">
        <v>35.58057898349373</v>
      </c>
      <c r="AC67" s="5">
        <v>33.102661473027993</v>
      </c>
      <c r="AD67" s="5">
        <v>19.140684338987246</v>
      </c>
      <c r="AE67" s="5">
        <v>5.0014623971865406</v>
      </c>
      <c r="AF67" s="5">
        <v>1.9514477844461215</v>
      </c>
      <c r="AG67" s="5">
        <v>93.118455340179807</v>
      </c>
      <c r="AH67" s="5">
        <v>139.41620304634657</v>
      </c>
      <c r="AI67" s="5">
        <v>-48.161450536276348</v>
      </c>
    </row>
    <row r="68" spans="1:35" x14ac:dyDescent="0.3">
      <c r="A68" s="5">
        <v>67</v>
      </c>
      <c r="B68" s="19">
        <v>6.1073333281092346</v>
      </c>
      <c r="C68" s="5">
        <v>-0.14617622934023389</v>
      </c>
      <c r="D68" s="5">
        <v>-0.13599063216220286</v>
      </c>
      <c r="E68" s="5">
        <v>-0.2454959013571657</v>
      </c>
      <c r="F68" s="5">
        <v>-0.52766276285960245</v>
      </c>
      <c r="G68" s="5">
        <v>-0.52766276285960245</v>
      </c>
      <c r="H68" s="5">
        <v>45.219203491012486</v>
      </c>
      <c r="I68" s="5">
        <v>-6.4397770149972861E-2</v>
      </c>
      <c r="J68" s="5">
        <v>-8.7456422212058474E-2</v>
      </c>
      <c r="K68" s="5">
        <v>-0.16947509674187228</v>
      </c>
      <c r="L68" s="5">
        <v>-0.25401772616958324</v>
      </c>
      <c r="M68" s="5">
        <v>0.618266978212062</v>
      </c>
      <c r="N68" s="5">
        <v>0.71487119355769613</v>
      </c>
      <c r="O68" s="5">
        <v>6.6182669713154771</v>
      </c>
      <c r="P68" s="5">
        <v>4.2842627745314513E-2</v>
      </c>
      <c r="Q68" s="5">
        <v>3.4179471297459213E-2</v>
      </c>
      <c r="R68" s="5">
        <v>2.3731257385153737E-2</v>
      </c>
      <c r="S68" s="5">
        <v>-5.7644655042662314E-2</v>
      </c>
      <c r="T68" s="5">
        <v>0.74648711857990502</v>
      </c>
      <c r="U68" s="5">
        <v>0.64988290323426467</v>
      </c>
      <c r="V68" s="5">
        <v>2.2412177960187223</v>
      </c>
      <c r="W68" s="5">
        <v>67.884660343517041</v>
      </c>
      <c r="X68" s="5">
        <v>77.288641597344693</v>
      </c>
      <c r="Y68" s="5">
        <v>109.85480081049766</v>
      </c>
      <c r="Z68" s="5">
        <v>93.960772725722222</v>
      </c>
      <c r="AA68" s="5">
        <v>64.812646295525767</v>
      </c>
      <c r="AB68" s="5">
        <v>47.462529219449799</v>
      </c>
      <c r="AC68" s="5">
        <v>42.110655689301645</v>
      </c>
      <c r="AD68" s="5">
        <v>24.909836036941638</v>
      </c>
      <c r="AE68" s="5">
        <v>6.0421545597996937</v>
      </c>
      <c r="AF68" s="5">
        <v>2.3149882877372097</v>
      </c>
      <c r="AG68" s="5">
        <v>148.11182652764793</v>
      </c>
      <c r="AH68" s="5">
        <v>338.7418028893282</v>
      </c>
      <c r="AI68" s="5">
        <v>-358.67564361583021</v>
      </c>
    </row>
    <row r="69" spans="1:35" x14ac:dyDescent="0.3">
      <c r="A69" s="5">
        <v>68</v>
      </c>
      <c r="B69" s="19">
        <v>6.2011666595935822</v>
      </c>
      <c r="C69" s="5">
        <v>-0.11378383204768344</v>
      </c>
      <c r="D69" s="5">
        <v>-0.144933217142767</v>
      </c>
      <c r="E69" s="5">
        <v>-0.21012126678995963</v>
      </c>
      <c r="F69" s="5">
        <v>-0.46883831598050996</v>
      </c>
      <c r="G69" s="5">
        <v>-0.46883831598050996</v>
      </c>
      <c r="H69" s="5">
        <v>18.896000155348293</v>
      </c>
      <c r="I69" s="5">
        <v>-0.18662994336368002</v>
      </c>
      <c r="J69" s="5">
        <v>-0.15106917920085555</v>
      </c>
      <c r="K69" s="5">
        <v>-0.59333921055125738</v>
      </c>
      <c r="L69" s="5">
        <v>-0.49716304742488004</v>
      </c>
      <c r="M69" s="5">
        <v>0.18453427189044186</v>
      </c>
      <c r="N69" s="5">
        <v>0.53954306162252541</v>
      </c>
      <c r="O69" s="5">
        <v>8.365553659033333</v>
      </c>
      <c r="P69" s="5">
        <v>2.0393666055073791E-2</v>
      </c>
      <c r="Q69" s="5">
        <v>1.7712940119535342E-3</v>
      </c>
      <c r="R69" s="5">
        <v>-0.14506864746761711</v>
      </c>
      <c r="S69" s="5">
        <v>-0.19002164086575604</v>
      </c>
      <c r="T69" s="5">
        <v>0.66959578657388052</v>
      </c>
      <c r="U69" s="5">
        <v>0.66959578657388674</v>
      </c>
      <c r="V69" s="5">
        <v>3.6028119750038514</v>
      </c>
      <c r="W69" s="5">
        <v>245.34622308999397</v>
      </c>
      <c r="X69" s="5">
        <v>161.56063377470923</v>
      </c>
      <c r="Y69" s="5">
        <v>176.90685531896958</v>
      </c>
      <c r="Z69" s="5">
        <v>137.99297105041578</v>
      </c>
      <c r="AA69" s="5">
        <v>66.815466178388476</v>
      </c>
      <c r="AB69" s="5">
        <v>48.423550413307844</v>
      </c>
      <c r="AC69" s="5">
        <v>37.356766507649652</v>
      </c>
      <c r="AD69" s="5">
        <v>27.771529184883338</v>
      </c>
      <c r="AE69" s="5">
        <v>7.2794376587638823</v>
      </c>
      <c r="AF69" s="5">
        <v>2.4586994892831107</v>
      </c>
      <c r="AG69" s="5">
        <v>-243.37961499241868</v>
      </c>
      <c r="AH69" s="5">
        <v>21.40597553929117</v>
      </c>
      <c r="AI69" s="5">
        <v>376.13884259817024</v>
      </c>
    </row>
    <row r="70" spans="1:35" x14ac:dyDescent="0.3">
      <c r="A70" s="5">
        <v>69</v>
      </c>
      <c r="B70" s="19">
        <v>6.2998333317227662</v>
      </c>
      <c r="C70" s="5">
        <v>-0.15680058714576797</v>
      </c>
      <c r="D70" s="5">
        <v>-0.23245865196855695</v>
      </c>
      <c r="E70" s="5">
        <v>-0.34371378438444422</v>
      </c>
      <c r="F70" s="5">
        <v>-0.7329730234989692</v>
      </c>
      <c r="G70" s="5">
        <v>-0.7329730234989692</v>
      </c>
      <c r="H70" s="5">
        <v>90.211147904933384</v>
      </c>
      <c r="I70" s="5">
        <v>-0.25498723436998239</v>
      </c>
      <c r="J70" s="5">
        <v>-0.23028321532060061</v>
      </c>
      <c r="K70" s="5">
        <v>-0.63407293805688603</v>
      </c>
      <c r="L70" s="5">
        <v>-0.47848917062775542</v>
      </c>
      <c r="M70" s="5">
        <v>0.31495601300673454</v>
      </c>
      <c r="N70" s="5">
        <v>0.70205278876918897</v>
      </c>
      <c r="O70" s="5">
        <v>9.1759531163692838</v>
      </c>
      <c r="P70" s="5">
        <v>-4.1039917508712533E-2</v>
      </c>
      <c r="Q70" s="5">
        <v>-5.1300236696883654E-2</v>
      </c>
      <c r="R70" s="5">
        <v>-0.2983376321133876</v>
      </c>
      <c r="S70" s="5">
        <v>-0.23725524842591778</v>
      </c>
      <c r="T70" s="5">
        <v>0.70205278876919519</v>
      </c>
      <c r="U70" s="5">
        <v>0.73548387394867765</v>
      </c>
      <c r="V70" s="5">
        <v>5.7184750964909252</v>
      </c>
      <c r="W70" s="5">
        <v>286.20703928317243</v>
      </c>
      <c r="X70" s="5">
        <v>162.58240535103323</v>
      </c>
      <c r="Y70" s="5">
        <v>201.81994216695557</v>
      </c>
      <c r="Z70" s="5">
        <v>155.38416485265034</v>
      </c>
      <c r="AA70" s="5">
        <v>99.536657294920488</v>
      </c>
      <c r="AB70" s="5">
        <v>73.291495898225563</v>
      </c>
      <c r="AC70" s="5">
        <v>50.769501672045891</v>
      </c>
      <c r="AD70" s="5">
        <v>29.93665701282973</v>
      </c>
      <c r="AE70" s="5">
        <v>8.0868035518376278</v>
      </c>
      <c r="AF70" s="5">
        <v>2.7800586622940466</v>
      </c>
      <c r="AG70" s="5">
        <v>-11.611143742074965</v>
      </c>
      <c r="AH70" s="5">
        <v>-277.95132077463842</v>
      </c>
      <c r="AI70" s="5">
        <v>591.45572087226014</v>
      </c>
    </row>
    <row r="71" spans="1:35" x14ac:dyDescent="0.3">
      <c r="A71" s="5">
        <v>70</v>
      </c>
      <c r="B71" s="19">
        <v>6.394166664686054</v>
      </c>
      <c r="C71" s="5">
        <v>-0.15975659888789218</v>
      </c>
      <c r="D71" s="5">
        <v>-0.20138005946727994</v>
      </c>
      <c r="E71" s="5">
        <v>-0.15999589507654127</v>
      </c>
      <c r="F71" s="5">
        <v>-0.52113255343131326</v>
      </c>
      <c r="G71" s="5">
        <v>-0.52113255343131326</v>
      </c>
      <c r="H71" s="5">
        <v>55.333084149932169</v>
      </c>
      <c r="I71" s="5">
        <v>-0.29016167845511431</v>
      </c>
      <c r="J71" s="5">
        <v>-0.26986646948370341</v>
      </c>
      <c r="K71" s="5">
        <v>-1.4635793921733028E-2</v>
      </c>
      <c r="L71" s="5">
        <v>-0.27511889342927953</v>
      </c>
      <c r="M71" s="5">
        <v>1.1102639341186999</v>
      </c>
      <c r="N71" s="5">
        <v>0.91671554623746976</v>
      </c>
      <c r="O71" s="5">
        <v>8.9384164585150501</v>
      </c>
      <c r="P71" s="5">
        <v>-8.8991644274138276E-2</v>
      </c>
      <c r="Q71" s="5">
        <v>-9.5896824456376609E-2</v>
      </c>
      <c r="R71" s="5">
        <v>-0.24473654631920502</v>
      </c>
      <c r="S71" s="5">
        <v>-0.2793216828492272</v>
      </c>
      <c r="T71" s="5">
        <v>0.98181818579752478</v>
      </c>
      <c r="U71" s="5">
        <v>0.91495601543854732</v>
      </c>
      <c r="V71" s="5">
        <v>7.9478006187229315</v>
      </c>
      <c r="W71" s="5">
        <v>342.32375505313701</v>
      </c>
      <c r="X71" s="5">
        <v>203.63225888984346</v>
      </c>
      <c r="Y71" s="5">
        <v>202.99706827143319</v>
      </c>
      <c r="Z71" s="5">
        <v>149.74662817290974</v>
      </c>
      <c r="AA71" s="5">
        <v>114.54369547891162</v>
      </c>
      <c r="AB71" s="5">
        <v>85.379472486807899</v>
      </c>
      <c r="AC71" s="5">
        <v>51.204105779379205</v>
      </c>
      <c r="AD71" s="5">
        <v>31.015249392567849</v>
      </c>
      <c r="AE71" s="5">
        <v>8.6832844926716088</v>
      </c>
      <c r="AF71" s="5">
        <v>3.0844574905072593</v>
      </c>
      <c r="AG71" s="5">
        <v>-618.18827230025602</v>
      </c>
      <c r="AH71" s="5">
        <v>576.9096797575861</v>
      </c>
      <c r="AI71" s="5">
        <v>-232.3953088597934</v>
      </c>
    </row>
    <row r="72" spans="1:35" x14ac:dyDescent="0.3">
      <c r="A72" s="5">
        <v>71</v>
      </c>
      <c r="B72" s="19">
        <v>6.4881666598375887</v>
      </c>
      <c r="C72" s="5">
        <v>-8.8757771620782785E-2</v>
      </c>
      <c r="D72" s="5">
        <v>-9.7715542918073758E-2</v>
      </c>
      <c r="E72" s="5">
        <v>-0.3940680367878352</v>
      </c>
      <c r="F72" s="5">
        <v>-0.58054135132649165</v>
      </c>
      <c r="G72" s="5">
        <v>-0.58054135132649165</v>
      </c>
      <c r="H72" s="5">
        <v>62.54045828623061</v>
      </c>
      <c r="I72" s="5">
        <v>-0.27379769158558692</v>
      </c>
      <c r="J72" s="5">
        <v>-0.31270410507637791</v>
      </c>
      <c r="K72" s="5">
        <v>-0.15866494151775637</v>
      </c>
      <c r="L72" s="5">
        <v>-0.45803306977840286</v>
      </c>
      <c r="M72" s="5">
        <v>1.0134897401780787</v>
      </c>
      <c r="N72" s="5">
        <v>0.78651026711736582</v>
      </c>
      <c r="O72" s="5">
        <v>9.7073314176432088</v>
      </c>
      <c r="P72" s="5">
        <v>-0.12271406038660203</v>
      </c>
      <c r="Q72" s="5">
        <v>-0.13500044277741996</v>
      </c>
      <c r="R72" s="5">
        <v>-0.22902832877224408</v>
      </c>
      <c r="S72" s="5">
        <v>-0.33075695673525141</v>
      </c>
      <c r="T72" s="5">
        <v>1.1120234649176224</v>
      </c>
      <c r="U72" s="5">
        <v>0.94838710061803599</v>
      </c>
      <c r="V72" s="5">
        <v>8.6832844926716035</v>
      </c>
      <c r="W72" s="5">
        <v>522.33255343667679</v>
      </c>
      <c r="X72" s="5">
        <v>315.66686344949477</v>
      </c>
      <c r="Y72" s="5">
        <v>220.05395983616648</v>
      </c>
      <c r="Z72" s="5">
        <v>183.42404766424397</v>
      </c>
      <c r="AA72" s="5">
        <v>135.81290377626001</v>
      </c>
      <c r="AB72" s="5">
        <v>101.14838750673147</v>
      </c>
      <c r="AC72" s="5">
        <v>49.643401960736888</v>
      </c>
      <c r="AD72" s="5">
        <v>30.46451625250581</v>
      </c>
      <c r="AE72" s="5">
        <v>9.1953079551574</v>
      </c>
      <c r="AF72" s="5">
        <v>2.985923765767728</v>
      </c>
      <c r="AG72" s="5">
        <v>-878.45630854574574</v>
      </c>
      <c r="AH72" s="5">
        <v>425.89442987865493</v>
      </c>
      <c r="AI72" s="5">
        <v>122.10967791426879</v>
      </c>
    </row>
    <row r="73" spans="1:35" x14ac:dyDescent="0.3">
      <c r="A73" s="5">
        <v>72</v>
      </c>
      <c r="B73" s="19">
        <v>6.5823333291336894</v>
      </c>
      <c r="C73" s="5">
        <v>-2.3651919167054235E-2</v>
      </c>
      <c r="D73" s="5">
        <v>-0.20711339027972536</v>
      </c>
      <c r="E73" s="5">
        <v>-0.31379490230072071</v>
      </c>
      <c r="F73" s="5">
        <v>-0.54456021174760016</v>
      </c>
      <c r="G73" s="5">
        <v>-0.54456021174760016</v>
      </c>
      <c r="H73" s="5">
        <v>61.128434664857878</v>
      </c>
      <c r="I73" s="5">
        <v>-0.2819895186311383</v>
      </c>
      <c r="J73" s="5">
        <v>-0.36531057688817214</v>
      </c>
      <c r="K73" s="5">
        <v>-0.4998714287007513</v>
      </c>
      <c r="L73" s="5">
        <v>-0.4777374207062659</v>
      </c>
      <c r="M73" s="5">
        <v>1.1409317332682116</v>
      </c>
      <c r="N73" s="5">
        <v>1.0125988880777896</v>
      </c>
      <c r="O73" s="5">
        <v>10.40199239714638</v>
      </c>
      <c r="P73" s="5">
        <v>-0.1704996397836448</v>
      </c>
      <c r="Q73" s="5">
        <v>-0.19106387423714891</v>
      </c>
      <c r="R73" s="5">
        <v>-0.30925225560045544</v>
      </c>
      <c r="S73" s="5">
        <v>-0.34689707838921607</v>
      </c>
      <c r="T73" s="5">
        <v>1.2393788473868816</v>
      </c>
      <c r="U73" s="5">
        <v>1.1092880180157794</v>
      </c>
      <c r="V73" s="5">
        <v>8.995605052593886</v>
      </c>
      <c r="W73" s="5">
        <v>599.59566450814862</v>
      </c>
      <c r="X73" s="5">
        <v>412.25432230867227</v>
      </c>
      <c r="Y73" s="5">
        <v>286.8573107000106</v>
      </c>
      <c r="Z73" s="5">
        <v>188.79167914854602</v>
      </c>
      <c r="AA73" s="5">
        <v>148.79578105365374</v>
      </c>
      <c r="AB73" s="5">
        <v>93.530032365282878</v>
      </c>
      <c r="AC73" s="5">
        <v>64.945209587253458</v>
      </c>
      <c r="AD73" s="5">
        <v>30.397304468321455</v>
      </c>
      <c r="AE73" s="5">
        <v>8.9956050525938913</v>
      </c>
      <c r="AF73" s="5">
        <v>3.2382068608321131</v>
      </c>
      <c r="AG73" s="5">
        <v>-1013.2317623828437</v>
      </c>
      <c r="AH73" s="5">
        <v>346.62525687513022</v>
      </c>
      <c r="AI73" s="5">
        <v>153.98359237087186</v>
      </c>
    </row>
    <row r="74" spans="1:35" x14ac:dyDescent="0.3">
      <c r="A74" s="5">
        <v>73</v>
      </c>
      <c r="B74" s="19">
        <v>6.6764999984297901</v>
      </c>
      <c r="C74" s="5">
        <v>-9.7496924703453156E-2</v>
      </c>
      <c r="D74" s="5">
        <v>-0.1774084908083885</v>
      </c>
      <c r="E74" s="5">
        <v>-0.40830043661749188</v>
      </c>
      <c r="F74" s="5">
        <v>-0.68320585212903395</v>
      </c>
      <c r="G74" s="5">
        <v>-0.68320585212903395</v>
      </c>
      <c r="H74" s="5">
        <v>82.292040936914574</v>
      </c>
      <c r="I74" s="5">
        <v>-0.42649073709517721</v>
      </c>
      <c r="J74" s="5">
        <v>-0.42278659795923607</v>
      </c>
      <c r="K74" s="5">
        <v>-0.91697473912647998</v>
      </c>
      <c r="L74" s="5">
        <v>-0.52107186747873235</v>
      </c>
      <c r="M74" s="5">
        <v>0.33733528333952773</v>
      </c>
      <c r="N74" s="5">
        <v>0.88726207336698437</v>
      </c>
      <c r="O74" s="5">
        <v>11.072327893779695</v>
      </c>
      <c r="P74" s="5">
        <v>-0.23634568634652062</v>
      </c>
      <c r="Q74" s="5">
        <v>-0.25949011907714808</v>
      </c>
      <c r="R74" s="5">
        <v>-0.4530886643964333</v>
      </c>
      <c r="S74" s="5">
        <v>-0.37601611580649863</v>
      </c>
      <c r="T74" s="5">
        <v>1.1771595824868955</v>
      </c>
      <c r="U74" s="5">
        <v>1.1789165370876244</v>
      </c>
      <c r="V74" s="5">
        <v>9.8881404928898977</v>
      </c>
      <c r="W74" s="5">
        <v>634.06734585626066</v>
      </c>
      <c r="X74" s="5">
        <v>456.39882576697414</v>
      </c>
      <c r="Y74" s="5">
        <v>333.93557618712123</v>
      </c>
      <c r="Z74" s="5">
        <v>254.80761183419264</v>
      </c>
      <c r="AA74" s="5">
        <v>179.80673383837103</v>
      </c>
      <c r="AB74" s="5">
        <v>104.70395247570728</v>
      </c>
      <c r="AC74" s="5">
        <v>56.247144587664764</v>
      </c>
      <c r="AD74" s="5">
        <v>30.216105223297877</v>
      </c>
      <c r="AE74" s="5">
        <v>9.3469984758660729</v>
      </c>
      <c r="AF74" s="5">
        <v>3.4664714272337878</v>
      </c>
      <c r="AG74" s="5">
        <v>-377.98242802733972</v>
      </c>
      <c r="AH74" s="5">
        <v>-64.436309981651917</v>
      </c>
      <c r="AI74" s="5">
        <v>216.06851984276949</v>
      </c>
    </row>
    <row r="75" spans="1:35" x14ac:dyDescent="0.3">
      <c r="A75" s="5">
        <v>74</v>
      </c>
      <c r="B75" s="19">
        <v>6.770833331393078</v>
      </c>
      <c r="C75" s="5">
        <v>-4.4131070403346786E-3</v>
      </c>
      <c r="D75" s="5">
        <v>-9.8987711220482194E-2</v>
      </c>
      <c r="E75" s="5">
        <v>-0.33698829421345255</v>
      </c>
      <c r="F75" s="5">
        <v>-0.44038911247426943</v>
      </c>
      <c r="G75" s="5">
        <v>-0.44038911247426943</v>
      </c>
      <c r="H75" s="5">
        <v>74.695387610203781</v>
      </c>
      <c r="I75" s="5">
        <v>-0.52442697499259927</v>
      </c>
      <c r="J75" s="5">
        <v>-0.46623343923597943</v>
      </c>
      <c r="K75" s="5">
        <v>-0.85754993731512807</v>
      </c>
      <c r="L75" s="5">
        <v>-0.56059456258057061</v>
      </c>
      <c r="M75" s="5">
        <v>0.6284376771931024</v>
      </c>
      <c r="N75" s="5">
        <v>1.0795786912674759</v>
      </c>
      <c r="O75" s="5">
        <v>11.715623065884801</v>
      </c>
      <c r="P75" s="5">
        <v>-0.30238221686620276</v>
      </c>
      <c r="Q75" s="5">
        <v>-0.30777699155172455</v>
      </c>
      <c r="R75" s="5">
        <v>-0.43999044139050802</v>
      </c>
      <c r="S75" s="5">
        <v>-0.39721332927865</v>
      </c>
      <c r="T75" s="5">
        <v>1.3060269045577362</v>
      </c>
      <c r="U75" s="5">
        <v>1.272674066941333</v>
      </c>
      <c r="V75" s="5">
        <v>9.8162667342564873</v>
      </c>
      <c r="W75" s="5">
        <v>548.13106586284994</v>
      </c>
      <c r="X75" s="5">
        <v>434.19952797775539</v>
      </c>
      <c r="Y75" s="5">
        <v>238.38150750689604</v>
      </c>
      <c r="Z75" s="5">
        <v>123.70743013171014</v>
      </c>
      <c r="AA75" s="5">
        <v>135.2615552470314</v>
      </c>
      <c r="AB75" s="5">
        <v>102.16851868154438</v>
      </c>
      <c r="AC75" s="5">
        <v>43.307781938634129</v>
      </c>
      <c r="AD75" s="5">
        <v>31.876535698741687</v>
      </c>
      <c r="AE75" s="5">
        <v>9.2738442698635559</v>
      </c>
      <c r="AF75" s="5">
        <v>3.6863662628645639</v>
      </c>
      <c r="AG75" s="5">
        <v>-105.85488494440892</v>
      </c>
      <c r="AH75" s="5">
        <v>-243.80222132581306</v>
      </c>
      <c r="AI75" s="5">
        <v>89.741953550678545</v>
      </c>
    </row>
    <row r="76" spans="1:35" x14ac:dyDescent="0.3">
      <c r="A76" s="5">
        <v>75</v>
      </c>
      <c r="B76" s="19">
        <v>6.8564999965019524</v>
      </c>
      <c r="C76" s="5">
        <v>-6.3436527161255876E-2</v>
      </c>
      <c r="D76" s="5">
        <v>-2.1152694682500698E-2</v>
      </c>
      <c r="E76" s="5">
        <v>-0.34333832451734203</v>
      </c>
      <c r="F76" s="5">
        <v>-0.42792754636089436</v>
      </c>
      <c r="G76" s="5">
        <v>-0.42792754636089436</v>
      </c>
      <c r="H76" s="5">
        <v>-6.3236193744577198</v>
      </c>
      <c r="I76" s="5">
        <v>-0.54929770286254642</v>
      </c>
      <c r="J76" s="5">
        <v>-0.47752833787380661</v>
      </c>
      <c r="K76" s="5">
        <v>-0.6948504166857522</v>
      </c>
      <c r="L76" s="5">
        <v>-0.51102568031519102</v>
      </c>
      <c r="M76" s="5">
        <v>0.42574850443758733</v>
      </c>
      <c r="N76" s="5">
        <v>1.252095812628699</v>
      </c>
      <c r="O76" s="5">
        <v>13.568263519059572</v>
      </c>
      <c r="P76" s="5">
        <v>-0.32389380915955185</v>
      </c>
      <c r="Q76" s="5">
        <v>-0.33041823678164145</v>
      </c>
      <c r="R76" s="5">
        <v>-0.24943251751398618</v>
      </c>
      <c r="S76" s="5">
        <v>-0.30240714506734312</v>
      </c>
      <c r="T76" s="5">
        <v>1.5485029992624564</v>
      </c>
      <c r="U76" s="5">
        <v>1.4497006037178684</v>
      </c>
      <c r="V76" s="5">
        <v>9.2443114085900433</v>
      </c>
      <c r="W76" s="5">
        <v>538.9760497316887</v>
      </c>
      <c r="X76" s="5">
        <v>465.10598960097911</v>
      </c>
      <c r="Y76" s="5">
        <v>198.44012043332663</v>
      </c>
      <c r="Z76" s="5">
        <v>100.27185662741529</v>
      </c>
      <c r="AA76" s="5">
        <v>84.630539209111035</v>
      </c>
      <c r="AB76" s="5">
        <v>79.658084102430678</v>
      </c>
      <c r="AC76" s="5">
        <v>35.771856408716211</v>
      </c>
      <c r="AD76" s="5">
        <v>37.916766595629618</v>
      </c>
      <c r="AE76" s="5">
        <v>10.591616802379887</v>
      </c>
      <c r="AF76" s="5">
        <v>3.9485030074001002</v>
      </c>
      <c r="AG76" s="5">
        <v>399.2820372819827</v>
      </c>
      <c r="AH76" s="5">
        <v>-197.88682701827696</v>
      </c>
      <c r="AI76" s="5">
        <v>-290.17904290007294</v>
      </c>
    </row>
    <row r="77" spans="1:35" x14ac:dyDescent="0.3">
      <c r="A77" s="5">
        <v>76</v>
      </c>
      <c r="B77" s="19">
        <v>6.9414999964646995</v>
      </c>
      <c r="C77" s="5">
        <v>-6.4516443545071911E-2</v>
      </c>
      <c r="D77" s="5">
        <v>-8.7635810236699696E-2</v>
      </c>
      <c r="E77" s="5">
        <v>-0.29535931874392513</v>
      </c>
      <c r="F77" s="5">
        <v>-0.44751157252621598</v>
      </c>
      <c r="G77" s="5">
        <v>-0.44751157252621598</v>
      </c>
      <c r="H77" s="5">
        <v>2.4576477222913473</v>
      </c>
      <c r="I77" s="5">
        <v>-0.60191170119527315</v>
      </c>
      <c r="J77" s="5">
        <v>-0.50898910870984215</v>
      </c>
      <c r="K77" s="5">
        <v>-0.96113112587359595</v>
      </c>
      <c r="L77" s="5">
        <v>-0.66007221910392178</v>
      </c>
      <c r="M77" s="5">
        <v>0.18270402000739794</v>
      </c>
      <c r="N77" s="5">
        <v>1.156516446646811</v>
      </c>
      <c r="O77" s="5">
        <v>13.806942791958862</v>
      </c>
      <c r="P77" s="5">
        <v>-0.32400279582446867</v>
      </c>
      <c r="Q77" s="5">
        <v>-0.33005925510408513</v>
      </c>
      <c r="R77" s="5">
        <v>-0.27188500021381246</v>
      </c>
      <c r="S77" s="5">
        <v>-0.20440443994511298</v>
      </c>
      <c r="T77" s="5">
        <v>1.4598051198590878</v>
      </c>
      <c r="U77" s="5">
        <v>1.5602923308631611</v>
      </c>
      <c r="V77" s="5">
        <v>7.8909866241194031</v>
      </c>
      <c r="W77" s="5">
        <v>455.86297328025205</v>
      </c>
      <c r="X77" s="5">
        <v>404.01522648255332</v>
      </c>
      <c r="Y77" s="5">
        <v>140.48112098368637</v>
      </c>
      <c r="Z77" s="5">
        <v>9.4531059951826464</v>
      </c>
      <c r="AA77" s="5">
        <v>28.677222980360767</v>
      </c>
      <c r="AB77" s="5">
        <v>45.400121931637649</v>
      </c>
      <c r="AC77" s="5">
        <v>21.244823446459904</v>
      </c>
      <c r="AD77" s="5">
        <v>50.694884431451996</v>
      </c>
      <c r="AE77" s="5">
        <v>11.228989069654512</v>
      </c>
      <c r="AF77" s="5">
        <v>4.2350791837714263</v>
      </c>
      <c r="AG77" s="5">
        <v>750.41656729597469</v>
      </c>
      <c r="AH77" s="5">
        <v>1.8087697980732138E+38</v>
      </c>
      <c r="AI77" s="5">
        <v>342.42935541846055</v>
      </c>
    </row>
    <row r="78" spans="1:35" x14ac:dyDescent="0.3">
      <c r="A78" s="5">
        <v>77</v>
      </c>
      <c r="B78" s="19">
        <v>7.0309999992605299</v>
      </c>
      <c r="C78" s="5">
        <v>-0.11460055137019955</v>
      </c>
      <c r="D78" s="5">
        <v>-0.19687810648037957</v>
      </c>
      <c r="E78" s="5">
        <v>-0.26989130799480376</v>
      </c>
      <c r="F78" s="5">
        <v>-0.58136996584538292</v>
      </c>
      <c r="G78" s="5">
        <v>-0.58136996584538292</v>
      </c>
      <c r="H78" s="5">
        <v>0.50601980211705844</v>
      </c>
      <c r="I78" s="5">
        <v>-0.66156365651957916</v>
      </c>
      <c r="J78" s="5">
        <v>-0.55331508007942876</v>
      </c>
      <c r="K78" s="5">
        <v>-0.39795881760826429</v>
      </c>
      <c r="L78" s="5">
        <v>-0.5687885957849389</v>
      </c>
      <c r="M78" s="5">
        <v>1.0297819964305173</v>
      </c>
      <c r="N78" s="5">
        <v>1.4719066460607895</v>
      </c>
      <c r="O78" s="5">
        <v>13.597175162171075</v>
      </c>
      <c r="P78" s="5">
        <v>-0.32457192140762231</v>
      </c>
      <c r="Q78" s="5">
        <v>-0.32146811098444517</v>
      </c>
      <c r="R78" s="5">
        <v>-0.24141562194497976</v>
      </c>
      <c r="S78" s="5">
        <v>-0.21315208370913394</v>
      </c>
      <c r="T78" s="5">
        <v>1.8440282261662739</v>
      </c>
      <c r="U78" s="5">
        <v>1.810868877444002</v>
      </c>
      <c r="V78" s="5">
        <v>8.9290757364914306</v>
      </c>
      <c r="W78" s="5">
        <v>264.13263443328674</v>
      </c>
      <c r="X78" s="5">
        <v>270.24132334234508</v>
      </c>
      <c r="Y78" s="5">
        <v>129.31040690061471</v>
      </c>
      <c r="Z78" s="5">
        <v>42.469756969068214</v>
      </c>
      <c r="AA78" s="5">
        <v>19.424009607090099</v>
      </c>
      <c r="AB78" s="5">
        <v>36.127110432913874</v>
      </c>
      <c r="AC78" s="5">
        <v>34.122812021256586</v>
      </c>
      <c r="AD78" s="5">
        <v>62.890389223866478</v>
      </c>
      <c r="AE78" s="5">
        <v>11.469450285825394</v>
      </c>
      <c r="AF78" s="5">
        <v>4.8394227274113826</v>
      </c>
      <c r="AG78" s="5">
        <v>204.55818008164732</v>
      </c>
      <c r="AH78" s="5">
        <v>18.519496261388138</v>
      </c>
      <c r="AI78" s="5">
        <v>-304.11175587610438</v>
      </c>
    </row>
    <row r="79" spans="1:35" x14ac:dyDescent="0.3">
      <c r="A79" s="5">
        <v>78</v>
      </c>
      <c r="B79" s="19">
        <v>7.1213333308696747</v>
      </c>
      <c r="C79" s="5">
        <v>-0.27295176164402568</v>
      </c>
      <c r="D79" s="5">
        <v>-2.4983302331397658E-2</v>
      </c>
      <c r="E79" s="5">
        <v>-0.44363265163232363</v>
      </c>
      <c r="F79" s="5">
        <v>-0.74156771560753609</v>
      </c>
      <c r="G79" s="5">
        <v>-0.74156771560753609</v>
      </c>
      <c r="H79" s="5">
        <v>49.872170378852104</v>
      </c>
      <c r="I79" s="5">
        <v>-0.7671629695894463</v>
      </c>
      <c r="J79" s="5">
        <v>-0.59303627122868996</v>
      </c>
      <c r="K79" s="5">
        <v>-0.87355993401076093</v>
      </c>
      <c r="L79" s="5">
        <v>-0.73346235406299909</v>
      </c>
      <c r="M79" s="5">
        <v>0.10389610356147547</v>
      </c>
      <c r="N79" s="5">
        <v>1.22820036710179</v>
      </c>
      <c r="O79" s="5">
        <v>15.022263402451898</v>
      </c>
      <c r="P79" s="5">
        <v>-0.32468764489792917</v>
      </c>
      <c r="Q79" s="5">
        <v>-0.32108801740191267</v>
      </c>
      <c r="R79" s="5">
        <v>-0.2261441574765603</v>
      </c>
      <c r="S79" s="5">
        <v>-0.33009283588711835</v>
      </c>
      <c r="T79" s="5">
        <v>1.8070500869443189</v>
      </c>
      <c r="U79" s="5">
        <v>1.7068645585100304</v>
      </c>
      <c r="V79" s="5">
        <v>9.011131696394818</v>
      </c>
      <c r="W79" s="5">
        <v>128.76808863907317</v>
      </c>
      <c r="X79" s="5">
        <v>171.80333896428925</v>
      </c>
      <c r="Y79" s="5">
        <v>10.337662304367297</v>
      </c>
      <c r="Z79" s="5">
        <v>-50.760667740037555</v>
      </c>
      <c r="AA79" s="5">
        <v>-57.413728943099464</v>
      </c>
      <c r="AB79" s="5">
        <v>4.3896103754725697</v>
      </c>
      <c r="AC79" s="5">
        <v>7.6493506247139713</v>
      </c>
      <c r="AD79" s="5">
        <v>71.886827226726396</v>
      </c>
      <c r="AE79" s="5">
        <v>12.421150238287693</v>
      </c>
      <c r="AF79" s="5">
        <v>4.9276437689159218</v>
      </c>
      <c r="AG79" s="5">
        <v>613.21706667062006</v>
      </c>
      <c r="AH79" s="5">
        <v>-503.61966442620354</v>
      </c>
      <c r="AI79" s="5">
        <v>39.543599130524782</v>
      </c>
    </row>
    <row r="80" spans="1:35" x14ac:dyDescent="0.3">
      <c r="A80" s="5">
        <v>79</v>
      </c>
      <c r="B80" s="19">
        <v>7.2111666609998792</v>
      </c>
      <c r="C80" s="5">
        <v>0.22327930345634525</v>
      </c>
      <c r="D80" s="5">
        <v>-0.28172880515105919</v>
      </c>
      <c r="E80" s="5">
        <v>-0.39997444196747861</v>
      </c>
      <c r="F80" s="5">
        <v>-0.45842394366219252</v>
      </c>
      <c r="G80" s="5">
        <v>-0.45842394366219252</v>
      </c>
      <c r="H80" s="5">
        <v>-0.97994417357710228</v>
      </c>
      <c r="I80" s="5">
        <v>-0.78060886770505244</v>
      </c>
      <c r="J80" s="5">
        <v>-0.59020091980141709</v>
      </c>
      <c r="K80" s="5">
        <v>-0.58241223047796375</v>
      </c>
      <c r="L80" s="5">
        <v>-0.45477382415330903</v>
      </c>
      <c r="M80" s="5">
        <v>1.0810473898290409</v>
      </c>
      <c r="N80" s="5">
        <v>1.7001247013055396</v>
      </c>
      <c r="O80" s="5">
        <v>11.897132260731039</v>
      </c>
      <c r="P80" s="5">
        <v>-0.30780634158659209</v>
      </c>
      <c r="Q80" s="5">
        <v>-0.30406622413420836</v>
      </c>
      <c r="R80" s="5">
        <v>-0.19242461857851662</v>
      </c>
      <c r="S80" s="5">
        <v>-0.23169583790742138</v>
      </c>
      <c r="T80" s="5">
        <v>2.1807980216966496</v>
      </c>
      <c r="U80" s="5">
        <v>2.0779301904845373</v>
      </c>
      <c r="V80" s="5">
        <v>8.6895262511171811</v>
      </c>
      <c r="W80" s="5">
        <v>-28.74314236486639</v>
      </c>
      <c r="X80" s="5">
        <v>55.462593941159881</v>
      </c>
      <c r="Y80" s="5">
        <v>-27.087905444453323</v>
      </c>
      <c r="Z80" s="5">
        <v>-153.28616077546511</v>
      </c>
      <c r="AA80" s="5">
        <v>-107.0012477026289</v>
      </c>
      <c r="AB80" s="5">
        <v>-34.296134926116196</v>
      </c>
      <c r="AC80" s="5">
        <v>-3.8753117503906194</v>
      </c>
      <c r="AD80" s="5">
        <v>81.016833538450882</v>
      </c>
      <c r="AE80" s="5">
        <v>11.639027520598837</v>
      </c>
      <c r="AF80" s="5">
        <v>5.0498753504124787</v>
      </c>
      <c r="AG80" s="5">
        <v>69.355362127405769</v>
      </c>
      <c r="AH80" s="5">
        <v>-211.37281957463557</v>
      </c>
      <c r="AI80" s="5">
        <v>-197.98877957183865</v>
      </c>
    </row>
    <row r="81" spans="1:35" x14ac:dyDescent="0.3">
      <c r="A81" s="5">
        <v>80</v>
      </c>
      <c r="B81" s="19">
        <v>7.3005000001285225</v>
      </c>
      <c r="C81" s="5">
        <v>0.10317432307087719</v>
      </c>
      <c r="D81" s="5">
        <v>-0.19223410875195496</v>
      </c>
      <c r="E81" s="5">
        <v>-0.59293328906243059</v>
      </c>
      <c r="F81" s="5">
        <v>-0.6819930747436157</v>
      </c>
      <c r="G81" s="5">
        <v>-0.6819930747436157</v>
      </c>
      <c r="H81" s="5">
        <v>-14.19139009288784</v>
      </c>
      <c r="I81" s="5">
        <v>-0.61095918149714212</v>
      </c>
      <c r="J81" s="5">
        <v>-0.53564184938688097</v>
      </c>
      <c r="K81" s="5">
        <v>0.25377150309474816</v>
      </c>
      <c r="L81" s="5">
        <v>-0.13901740453959191</v>
      </c>
      <c r="M81" s="5">
        <v>1.6123347954646381</v>
      </c>
      <c r="N81" s="5">
        <v>1.8879798541740511</v>
      </c>
      <c r="O81" s="5">
        <v>10.198867172248226</v>
      </c>
      <c r="P81" s="5">
        <v>-0.23960553320543382</v>
      </c>
      <c r="Q81" s="5">
        <v>-0.26154725340201607</v>
      </c>
      <c r="R81" s="5">
        <v>1.0867414165982289E-2</v>
      </c>
      <c r="S81" s="5">
        <v>-8.6332343523147045E-2</v>
      </c>
      <c r="T81" s="5">
        <v>2.3694147169884321</v>
      </c>
      <c r="U81" s="5">
        <v>2.0994335978415481</v>
      </c>
      <c r="V81" s="5">
        <v>7.1913152645489626</v>
      </c>
      <c r="W81" s="5">
        <v>-36.938325846915198</v>
      </c>
      <c r="X81" s="5">
        <v>16.013845123104247</v>
      </c>
      <c r="Y81" s="5">
        <v>-11.222152253210592</v>
      </c>
      <c r="Z81" s="5">
        <v>-13.536815554427976</v>
      </c>
      <c r="AA81" s="5">
        <v>-30.706104348286786</v>
      </c>
      <c r="AB81" s="5">
        <v>-4.2592825510166596</v>
      </c>
      <c r="AC81" s="5">
        <v>20.293895452516864</v>
      </c>
      <c r="AD81" s="5">
        <v>85.623662346501575</v>
      </c>
      <c r="AE81" s="5">
        <v>11.218376293502212</v>
      </c>
      <c r="AF81" s="5">
        <v>4.857772164789834</v>
      </c>
      <c r="AG81" s="5">
        <v>-578.2259259983241</v>
      </c>
      <c r="AH81" s="5">
        <v>472.10824233476319</v>
      </c>
      <c r="AI81" s="5">
        <v>-506.08810375018777</v>
      </c>
    </row>
    <row r="82" spans="1:35" x14ac:dyDescent="0.3">
      <c r="A82" s="5">
        <v>81</v>
      </c>
      <c r="B82" s="19">
        <v>7.3886666621547192</v>
      </c>
      <c r="C82" s="5">
        <v>2.0538678398097965E-2</v>
      </c>
      <c r="D82" s="5">
        <v>-0.35106107176187545</v>
      </c>
      <c r="E82" s="5">
        <v>-0.39080238095134701</v>
      </c>
      <c r="F82" s="5">
        <v>-0.72132477431555175</v>
      </c>
      <c r="G82" s="5">
        <v>-0.72132477431555175</v>
      </c>
      <c r="H82" s="5">
        <v>75.069214483471811</v>
      </c>
      <c r="I82" s="5">
        <v>-0.54032705939874937</v>
      </c>
      <c r="J82" s="5">
        <v>-0.48324478725781278</v>
      </c>
      <c r="K82" s="5">
        <v>-0.44364478289800674</v>
      </c>
      <c r="L82" s="5">
        <v>-0.25093261043243015</v>
      </c>
      <c r="M82" s="5">
        <v>0.77419354986211164</v>
      </c>
      <c r="N82" s="5">
        <v>1.6686501754309595</v>
      </c>
      <c r="O82" s="5">
        <v>6.0281866698001423</v>
      </c>
      <c r="P82" s="5">
        <v>-0.17734964852198104</v>
      </c>
      <c r="Q82" s="5">
        <v>-0.21682386780565038</v>
      </c>
      <c r="R82" s="5">
        <v>-4.3083187140843866E-2</v>
      </c>
      <c r="S82" s="5">
        <v>-0.12074074870844821</v>
      </c>
      <c r="T82" s="5">
        <v>2.3545255290709424</v>
      </c>
      <c r="U82" s="5">
        <v>2.1233949304470636</v>
      </c>
      <c r="V82" s="5">
        <v>4.8687754555648954</v>
      </c>
      <c r="W82" s="5">
        <v>-78.870028336923809</v>
      </c>
      <c r="X82" s="5">
        <v>-33.132477357205694</v>
      </c>
      <c r="Y82" s="5">
        <v>-14.033197646529691</v>
      </c>
      <c r="Z82" s="5">
        <v>2.0613842820357355</v>
      </c>
      <c r="AA82" s="5">
        <v>11.421233971024098</v>
      </c>
      <c r="AB82" s="5">
        <v>15.902912651657916</v>
      </c>
      <c r="AC82" s="5">
        <v>10.765424386310768</v>
      </c>
      <c r="AD82" s="5">
        <v>84.013153933944736</v>
      </c>
      <c r="AE82" s="5">
        <v>9.9123081930161341</v>
      </c>
      <c r="AF82" s="5">
        <v>4.4253053638963049</v>
      </c>
      <c r="AG82" s="5">
        <v>-389.31788361051548</v>
      </c>
      <c r="AH82" s="5">
        <v>-129.36548724928966</v>
      </c>
      <c r="AI82" s="5">
        <v>-36.9771375587055</v>
      </c>
    </row>
    <row r="83" spans="1:35" x14ac:dyDescent="0.3">
      <c r="A83" s="5">
        <v>82</v>
      </c>
      <c r="B83" s="19">
        <v>7.4721666681580245</v>
      </c>
      <c r="C83" s="5">
        <v>0.10614384321569358</v>
      </c>
      <c r="D83" s="5">
        <v>-8.2441582133640987E-2</v>
      </c>
      <c r="E83" s="5">
        <v>-0.66639195348681546</v>
      </c>
      <c r="F83" s="5">
        <v>-0.64268969240465579</v>
      </c>
      <c r="G83" s="5">
        <v>-0.64268969240465579</v>
      </c>
      <c r="H83" s="5">
        <v>-9.4533057681822807</v>
      </c>
      <c r="I83" s="5">
        <v>-0.47409628124161818</v>
      </c>
      <c r="J83" s="5">
        <v>-0.42557115674105667</v>
      </c>
      <c r="K83" s="5">
        <v>-0.25458803736649172</v>
      </c>
      <c r="L83" s="5">
        <v>-0.12278629856543075</v>
      </c>
      <c r="M83" s="5">
        <v>1.5056532520695884</v>
      </c>
      <c r="N83" s="5">
        <v>1.9824120415234203</v>
      </c>
      <c r="O83" s="5">
        <v>5.2311557293431603</v>
      </c>
      <c r="P83" s="5">
        <v>-0.14875079637137387</v>
      </c>
      <c r="Q83" s="5">
        <v>-0.19357420787133803</v>
      </c>
      <c r="R83" s="5">
        <v>-5.7952386397895302E-2</v>
      </c>
      <c r="S83" s="5">
        <v>-0.15018579848724734</v>
      </c>
      <c r="T83" s="5">
        <v>2.5307788704999483</v>
      </c>
      <c r="U83" s="5">
        <v>2.1293969647542359</v>
      </c>
      <c r="V83" s="5">
        <v>5.2933416584023441</v>
      </c>
      <c r="W83" s="5">
        <v>-92.479898621485859</v>
      </c>
      <c r="X83" s="5">
        <v>-69.565325974218865</v>
      </c>
      <c r="Y83" s="5">
        <v>36.731155430964179</v>
      </c>
      <c r="Z83" s="5">
        <v>82.662059518503867</v>
      </c>
      <c r="AA83" s="5">
        <v>31.965451958518695</v>
      </c>
      <c r="AB83" s="5">
        <v>19.571607854811951</v>
      </c>
      <c r="AC83" s="5">
        <v>31.886306230625223</v>
      </c>
      <c r="AD83" s="5">
        <v>76.132536967288459</v>
      </c>
      <c r="AE83" s="5">
        <v>8.5533918787783083</v>
      </c>
      <c r="AF83" s="5">
        <v>4.0948492074433229</v>
      </c>
      <c r="AG83" s="5">
        <v>-800.07851000931919</v>
      </c>
      <c r="AH83" s="5">
        <v>-1.8655778717758367E+38</v>
      </c>
      <c r="AI83" s="5">
        <v>-384.12059937655209</v>
      </c>
    </row>
    <row r="84" spans="1:35" x14ac:dyDescent="0.3">
      <c r="A84" s="5">
        <v>83</v>
      </c>
      <c r="B84" s="19">
        <v>7.5556666636839509</v>
      </c>
      <c r="C84" s="5">
        <v>2.2421855241935355E-2</v>
      </c>
      <c r="D84" s="5">
        <v>-8.501588346385297E-2</v>
      </c>
      <c r="E84" s="5">
        <v>-0.791146127906043</v>
      </c>
      <c r="F84" s="5">
        <v>-0.85374015612828569</v>
      </c>
      <c r="G84" s="5">
        <v>-0.85374015612828569</v>
      </c>
      <c r="H84" s="5">
        <v>76.045061621181816</v>
      </c>
      <c r="I84" s="5">
        <v>-0.39747198991245769</v>
      </c>
      <c r="J84" s="5">
        <v>-0.32531324771496706</v>
      </c>
      <c r="K84" s="5">
        <v>-0.42833206163494203</v>
      </c>
      <c r="L84" s="5">
        <v>4.728404528280928E-2</v>
      </c>
      <c r="M84" s="5">
        <v>0.43646760034136578</v>
      </c>
      <c r="N84" s="5">
        <v>2.069885650527187</v>
      </c>
      <c r="O84" s="5">
        <v>5.1556544057790434</v>
      </c>
      <c r="P84" s="5">
        <v>-0.1043044404515277</v>
      </c>
      <c r="Q84" s="5">
        <v>-0.16158599369590454</v>
      </c>
      <c r="R84" s="5">
        <v>3.9401144641375223E-2</v>
      </c>
      <c r="S84" s="5">
        <v>2.617816566838924E-2</v>
      </c>
      <c r="T84" s="5">
        <v>2.4834815862218358</v>
      </c>
      <c r="U84" s="5">
        <v>2.2528589677008539</v>
      </c>
      <c r="V84" s="5">
        <v>3.2382465195632411</v>
      </c>
      <c r="W84" s="5">
        <v>-50.967598693137539</v>
      </c>
      <c r="X84" s="5">
        <v>46.07496843079565</v>
      </c>
      <c r="Y84" s="5">
        <v>104.40343119606581</v>
      </c>
      <c r="Z84" s="5">
        <v>35.409148817213584</v>
      </c>
      <c r="AA84" s="5">
        <v>-1.8411690040601065</v>
      </c>
      <c r="AB84" s="5">
        <v>-12.897712888690144</v>
      </c>
      <c r="AC84" s="5">
        <v>0.47268106936535953</v>
      </c>
      <c r="AD84" s="5">
        <v>69.22109305326542</v>
      </c>
      <c r="AE84" s="5">
        <v>7.8278272253362235</v>
      </c>
      <c r="AF84" s="5">
        <v>4.0368488101441713</v>
      </c>
      <c r="AG84" s="5">
        <v>409.19695219427439</v>
      </c>
      <c r="AH84" s="5">
        <v>1.8869123333535091E+38</v>
      </c>
      <c r="AI84" s="5">
        <v>324.36213607552219</v>
      </c>
    </row>
    <row r="85" spans="1:35" x14ac:dyDescent="0.3">
      <c r="A85" s="5">
        <v>84</v>
      </c>
      <c r="B85" s="19">
        <v>7.6536666601896286</v>
      </c>
      <c r="C85" s="5">
        <v>0.18478271898860699</v>
      </c>
      <c r="D85" s="5">
        <v>-0.29876957019236228</v>
      </c>
      <c r="E85" s="5">
        <v>-0.3906800279924631</v>
      </c>
      <c r="F85" s="5">
        <v>-0.50466687919589803</v>
      </c>
      <c r="G85" s="5">
        <v>-0.50466687919589803</v>
      </c>
      <c r="H85" s="5">
        <v>-30.338723220725399</v>
      </c>
      <c r="I85" s="5">
        <v>-0.31024291159324591</v>
      </c>
      <c r="J85" s="5">
        <v>-0.2162176393015085</v>
      </c>
      <c r="K85" s="5">
        <v>0.16472444822540303</v>
      </c>
      <c r="L85" s="5">
        <v>0.15086546002481921</v>
      </c>
      <c r="M85" s="5">
        <v>1.8447088429621528</v>
      </c>
      <c r="N85" s="5">
        <v>2.2429555585507153</v>
      </c>
      <c r="O85" s="5">
        <v>2.041953678513083</v>
      </c>
      <c r="P85" s="5">
        <v>-5.7691521865418469E-2</v>
      </c>
      <c r="Q85" s="5">
        <v>-0.12434858484800436</v>
      </c>
      <c r="R85" s="5">
        <v>6.9597656856802192E-2</v>
      </c>
      <c r="S85" s="5">
        <v>2.7015328431272325E-2</v>
      </c>
      <c r="T85" s="5">
        <v>2.5829680845956751</v>
      </c>
      <c r="U85" s="5">
        <v>2.1490294463836053</v>
      </c>
      <c r="V85" s="5">
        <v>2.0644959454331913</v>
      </c>
      <c r="W85" s="5">
        <v>-38.611146189657767</v>
      </c>
      <c r="X85" s="5">
        <v>35.50782744365641</v>
      </c>
      <c r="Y85" s="5">
        <v>126.29117189766018</v>
      </c>
      <c r="Z85" s="5">
        <v>132.33249943224894</v>
      </c>
      <c r="AA85" s="5">
        <v>40.281152463989152</v>
      </c>
      <c r="AB85" s="5">
        <v>14.953037057004741</v>
      </c>
      <c r="AC85" s="5">
        <v>19.872886812318303</v>
      </c>
      <c r="AD85" s="5">
        <v>73.978084465063446</v>
      </c>
      <c r="AE85" s="5">
        <v>7.275516648464758</v>
      </c>
      <c r="AF85" s="5">
        <v>3.63681906311071</v>
      </c>
      <c r="AG85" s="5">
        <v>-225.78146694955547</v>
      </c>
      <c r="AH85" s="5">
        <v>139.10269359725461</v>
      </c>
      <c r="AI85" s="5">
        <v>-95.99812220152198</v>
      </c>
    </row>
    <row r="86" spans="1:35" x14ac:dyDescent="0.3">
      <c r="A86" s="5">
        <v>85</v>
      </c>
      <c r="B86" s="19">
        <v>7.7478333294857293</v>
      </c>
      <c r="C86" s="5">
        <v>-0.30546521635581736</v>
      </c>
      <c r="D86" s="5">
        <v>-0.14895838458826721</v>
      </c>
      <c r="E86" s="5">
        <v>-0.51616770011348012</v>
      </c>
      <c r="F86" s="5">
        <v>-0.97059130105777647</v>
      </c>
      <c r="G86" s="5">
        <v>-0.97059130105777647</v>
      </c>
      <c r="H86" s="5">
        <v>66.203420705188321</v>
      </c>
      <c r="I86" s="5">
        <v>-0.17590655644886355</v>
      </c>
      <c r="J86" s="5">
        <v>-0.12658944357876653</v>
      </c>
      <c r="K86" s="5">
        <v>4.5460973019585529E-2</v>
      </c>
      <c r="L86" s="5">
        <v>-0.12147496404782432</v>
      </c>
      <c r="M86" s="5">
        <v>0.99316769849673359</v>
      </c>
      <c r="N86" s="5">
        <v>2.1037267009433536</v>
      </c>
      <c r="O86" s="5">
        <v>4.7906832135742849</v>
      </c>
      <c r="P86" s="5">
        <v>-1.0435641052465108E-2</v>
      </c>
      <c r="Q86" s="5">
        <v>-7.6189150072319411E-2</v>
      </c>
      <c r="R86" s="5">
        <v>0.10040294325836133</v>
      </c>
      <c r="S86" s="5">
        <v>-1.4403863545214173E-3</v>
      </c>
      <c r="T86" s="5">
        <v>2.5416148982167703</v>
      </c>
      <c r="U86" s="5">
        <v>2.1447204896242731</v>
      </c>
      <c r="V86" s="5">
        <v>1.4925465787915266</v>
      </c>
      <c r="W86" s="5">
        <v>42.376397371881097</v>
      </c>
      <c r="X86" s="5">
        <v>79.822359977866682</v>
      </c>
      <c r="Y86" s="5">
        <v>66.486335178352448</v>
      </c>
      <c r="Z86" s="5">
        <v>112.86708036274679</v>
      </c>
      <c r="AA86" s="5">
        <v>55.136645775831674</v>
      </c>
      <c r="AB86" s="5">
        <v>27.014906740723507</v>
      </c>
      <c r="AC86" s="5">
        <v>19.621117945911035</v>
      </c>
      <c r="AD86" s="5">
        <v>74.742856889495116</v>
      </c>
      <c r="AE86" s="5">
        <v>7.268944074738747</v>
      </c>
      <c r="AF86" s="5">
        <v>3.5590061991158666</v>
      </c>
      <c r="AG86" s="5">
        <v>466.48695494044972</v>
      </c>
      <c r="AH86" s="5">
        <v>1.8447204906412081E+38</v>
      </c>
      <c r="AI86" s="5">
        <v>217.58012348605314</v>
      </c>
    </row>
    <row r="87" spans="1:35" x14ac:dyDescent="0.3">
      <c r="A87" s="5">
        <v>86</v>
      </c>
      <c r="B87" s="19">
        <v>7.8421666624490172</v>
      </c>
      <c r="C87" s="5">
        <v>-0.20487692472078761</v>
      </c>
      <c r="D87" s="5">
        <v>-0.26409784827290522</v>
      </c>
      <c r="E87" s="5">
        <v>-0.55648615831119996</v>
      </c>
      <c r="F87" s="5">
        <v>-1.0254609313045779</v>
      </c>
      <c r="G87" s="5">
        <v>-1.0254609313045779</v>
      </c>
      <c r="H87" s="5">
        <v>125.02755353909205</v>
      </c>
      <c r="I87" s="5">
        <v>-0.20012572015623009</v>
      </c>
      <c r="J87" s="5">
        <v>-8.0992194445377294E-2</v>
      </c>
      <c r="K87" s="5">
        <v>-0.75578607445919344</v>
      </c>
      <c r="L87" s="5">
        <v>-0.1378956188345096</v>
      </c>
      <c r="M87" s="5">
        <v>0.64430769747742578</v>
      </c>
      <c r="N87" s="5">
        <v>2.1507692480263678</v>
      </c>
      <c r="O87" s="5">
        <v>4.0153846476028603</v>
      </c>
      <c r="P87" s="5">
        <v>2.9795528924817967E-2</v>
      </c>
      <c r="Q87" s="5">
        <v>-2.6063330567570729E-2</v>
      </c>
      <c r="R87" s="5">
        <v>9.1005987207274278E-2</v>
      </c>
      <c r="S87" s="5">
        <v>0.11725613647457085</v>
      </c>
      <c r="T87" s="5">
        <v>2.5532307897171309</v>
      </c>
      <c r="U87" s="5">
        <v>2.2227692486040702</v>
      </c>
      <c r="V87" s="5">
        <v>0.94153846909308214</v>
      </c>
      <c r="W87" s="5">
        <v>17.623384756789285</v>
      </c>
      <c r="X87" s="5">
        <v>-14.582769347777031</v>
      </c>
      <c r="Y87" s="5">
        <v>23.953846346044724</v>
      </c>
      <c r="Z87" s="5">
        <v>3.0350769474294865</v>
      </c>
      <c r="AA87" s="5">
        <v>24.594461735800181</v>
      </c>
      <c r="AB87" s="5">
        <v>10.536000084537715</v>
      </c>
      <c r="AC87" s="5">
        <v>8.9390769948013862</v>
      </c>
      <c r="AD87" s="5">
        <v>82.968000665710505</v>
      </c>
      <c r="AE87" s="5">
        <v>7.4676923676108506</v>
      </c>
      <c r="AF87" s="5">
        <v>3.7606154147894411</v>
      </c>
      <c r="AG87" s="5">
        <v>1044.9064699224798</v>
      </c>
      <c r="AH87" s="5">
        <v>1.8276923223571663E+38</v>
      </c>
      <c r="AI87" s="5">
        <v>391.17415698481881</v>
      </c>
    </row>
    <row r="88" spans="1:35" x14ac:dyDescent="0.3">
      <c r="A88" s="5">
        <v>87</v>
      </c>
      <c r="B88" s="19">
        <v>7.9411666619125754</v>
      </c>
      <c r="C88" s="5">
        <v>-0.2571656109724566</v>
      </c>
      <c r="D88" s="5">
        <v>-0.25587873314379506</v>
      </c>
      <c r="E88" s="5">
        <v>-0.73452307724488497</v>
      </c>
      <c r="F88" s="5">
        <v>-1.2475674213611367</v>
      </c>
      <c r="G88" s="5">
        <v>-1.2475674213611367</v>
      </c>
      <c r="H88" s="5">
        <v>176.55344635572334</v>
      </c>
      <c r="I88" s="5">
        <v>-0.22530452968914422</v>
      </c>
      <c r="J88" s="5">
        <v>-7.1169215356467044E-2</v>
      </c>
      <c r="K88" s="5">
        <v>3.9563899825271157E-2</v>
      </c>
      <c r="L88" s="5">
        <v>-7.5627917416957638E-2</v>
      </c>
      <c r="M88" s="5">
        <v>1.5619909509108165</v>
      </c>
      <c r="N88" s="5">
        <v>2.3384615394864174</v>
      </c>
      <c r="O88" s="5">
        <v>5.9221719482968744</v>
      </c>
      <c r="P88" s="5">
        <v>5.086096450254908E-2</v>
      </c>
      <c r="Q88" s="5">
        <v>6.3466785406070024E-3</v>
      </c>
      <c r="R88" s="5">
        <v>0.16196592632076529</v>
      </c>
      <c r="S88" s="5">
        <v>0.14052828130946787</v>
      </c>
      <c r="T88" s="5">
        <v>2.6678733043366685</v>
      </c>
      <c r="U88" s="5">
        <v>2.2751131231690547</v>
      </c>
      <c r="V88" s="5">
        <v>1.1511312222239549</v>
      </c>
      <c r="W88" s="5">
        <v>12.888687788454114</v>
      </c>
      <c r="X88" s="5">
        <v>-76.595475146691555</v>
      </c>
      <c r="Y88" s="5">
        <v>-16.731221726789848</v>
      </c>
      <c r="Z88" s="5">
        <v>-2.8126696844905781</v>
      </c>
      <c r="AA88" s="5">
        <v>-42.295022642970999</v>
      </c>
      <c r="AB88" s="5">
        <v>-32.316742095611389</v>
      </c>
      <c r="AC88" s="5">
        <v>-0.10135746610773984</v>
      </c>
      <c r="AD88" s="5">
        <v>138.19728512844091</v>
      </c>
      <c r="AE88" s="5">
        <v>8.7221719495240233</v>
      </c>
      <c r="AF88" s="5">
        <v>4.2461538480148056</v>
      </c>
      <c r="AG88" s="5">
        <v>581.92036224598803</v>
      </c>
      <c r="AH88" s="5">
        <v>1.7918552044052247E+38</v>
      </c>
      <c r="AI88" s="5">
        <v>299.26877841170335</v>
      </c>
    </row>
    <row r="89" spans="1:35" x14ac:dyDescent="0.3">
      <c r="A89" s="5">
        <v>88</v>
      </c>
      <c r="B89" s="19">
        <v>8.0354999948758632</v>
      </c>
      <c r="C89" s="5">
        <v>-0.36115030009911514</v>
      </c>
      <c r="D89" s="5">
        <v>-0.31670237058317313</v>
      </c>
      <c r="E89" s="5">
        <v>-0.5679550362554866</v>
      </c>
      <c r="F89" s="5">
        <v>-1.2458077069376741</v>
      </c>
      <c r="G89" s="5">
        <v>-1.2458077069376741</v>
      </c>
      <c r="H89" s="5">
        <v>176.74288643857344</v>
      </c>
      <c r="I89" s="5">
        <v>-0.200082511113781</v>
      </c>
      <c r="J89" s="5">
        <v>-7.2386445582283451E-2</v>
      </c>
      <c r="K89" s="5">
        <v>-0.27287525092882686</v>
      </c>
      <c r="L89" s="5">
        <v>-0.25515073208671246</v>
      </c>
      <c r="M89" s="5">
        <v>0.87692308722120671</v>
      </c>
      <c r="N89" s="5">
        <v>2.2278106770498263</v>
      </c>
      <c r="O89" s="5">
        <v>7.6917160666588851</v>
      </c>
      <c r="P89" s="5">
        <v>6.7840480155964833E-2</v>
      </c>
      <c r="Q89" s="5">
        <v>3.727719721905863E-2</v>
      </c>
      <c r="R89" s="5">
        <v>8.5003682831843216E-2</v>
      </c>
      <c r="S89" s="5">
        <v>0.10330727650420152</v>
      </c>
      <c r="T89" s="5">
        <v>2.5508876039207946</v>
      </c>
      <c r="U89" s="5">
        <v>2.2934911511939231</v>
      </c>
      <c r="V89" s="5">
        <v>1.3242603705810172</v>
      </c>
      <c r="W89" s="5">
        <v>46.228402909746364</v>
      </c>
      <c r="X89" s="5">
        <v>58.869231460560329</v>
      </c>
      <c r="Y89" s="5">
        <v>12.063905467116026</v>
      </c>
      <c r="Z89" s="5">
        <v>-5.8704142701225637</v>
      </c>
      <c r="AA89" s="5">
        <v>5.9733728512132993</v>
      </c>
      <c r="AB89" s="5">
        <v>-3.1704142384151361</v>
      </c>
      <c r="AC89" s="5">
        <v>17.435503163333397</v>
      </c>
      <c r="AD89" s="5">
        <v>220.28165939160738</v>
      </c>
      <c r="AE89" s="5">
        <v>10.084615503043878</v>
      </c>
      <c r="AF89" s="5">
        <v>4.5852071544380157</v>
      </c>
      <c r="AG89" s="5">
        <v>1052.4798940165831</v>
      </c>
      <c r="AH89" s="5">
        <v>1.7573964703420953E+38</v>
      </c>
      <c r="AI89" s="5">
        <v>467.06272737843364</v>
      </c>
    </row>
    <row r="90" spans="1:35" x14ac:dyDescent="0.3">
      <c r="A90" s="5">
        <v>89</v>
      </c>
      <c r="B90" s="19">
        <v>8.1301666656509042</v>
      </c>
      <c r="C90" s="5">
        <v>-0.25169364578747422</v>
      </c>
      <c r="D90" s="5">
        <v>-0.24168320195756104</v>
      </c>
      <c r="E90" s="5">
        <v>-0.4719216694025255</v>
      </c>
      <c r="F90" s="5">
        <v>-0.96529851714726389</v>
      </c>
      <c r="G90" s="5">
        <v>-0.96529851714726389</v>
      </c>
      <c r="H90" s="5">
        <v>50.419909578335137</v>
      </c>
      <c r="I90" s="5">
        <v>-0.19231761113080525</v>
      </c>
      <c r="J90" s="5">
        <v>-0.1024149302555129</v>
      </c>
      <c r="K90" s="5">
        <v>-0.20803243797566165</v>
      </c>
      <c r="L90" s="5">
        <v>-0.33346624677454706</v>
      </c>
      <c r="M90" s="5">
        <v>1.97214968863512</v>
      </c>
      <c r="N90" s="5">
        <v>2.4386422893007911</v>
      </c>
      <c r="O90" s="5">
        <v>9.3263707252488448</v>
      </c>
      <c r="P90" s="5">
        <v>7.6728673997822044E-2</v>
      </c>
      <c r="Q90" s="5">
        <v>4.1321539344753515E-2</v>
      </c>
      <c r="R90" s="5">
        <v>1.7917040714061905E-2</v>
      </c>
      <c r="S90" s="5">
        <v>-0.10534454170349865</v>
      </c>
      <c r="T90" s="5">
        <v>2.755439503185694</v>
      </c>
      <c r="U90" s="5">
        <v>2.184508260579936</v>
      </c>
      <c r="V90" s="5">
        <v>3.4308093877315264</v>
      </c>
      <c r="W90" s="5">
        <v>49.679721326862051</v>
      </c>
      <c r="X90" s="5">
        <v>-55.944299199234401</v>
      </c>
      <c r="Y90" s="5">
        <v>-7.8659703821201203</v>
      </c>
      <c r="Z90" s="5">
        <v>12.395126154254838</v>
      </c>
      <c r="AA90" s="5">
        <v>24.668407226246114</v>
      </c>
      <c r="AB90" s="5">
        <v>20.779808458010624</v>
      </c>
      <c r="AC90" s="5">
        <v>47.700609062097698</v>
      </c>
      <c r="AD90" s="5">
        <v>269.49695295023861</v>
      </c>
      <c r="AE90" s="5">
        <v>13.232375933807713</v>
      </c>
      <c r="AF90" s="5">
        <v>4.8442123419872267</v>
      </c>
      <c r="AG90" s="5">
        <v>-39.617058175935753</v>
      </c>
      <c r="AH90" s="5">
        <v>-1.7232375920112657E+38</v>
      </c>
      <c r="AI90" s="5">
        <v>120.67885076175861</v>
      </c>
    </row>
    <row r="91" spans="1:35" x14ac:dyDescent="0.3">
      <c r="A91" s="5">
        <v>90</v>
      </c>
      <c r="B91" s="19">
        <v>8.2246666622813791</v>
      </c>
      <c r="C91" s="5">
        <v>-0.21643257363795709</v>
      </c>
      <c r="D91" s="5">
        <v>-0.24905078717878648</v>
      </c>
      <c r="E91" s="5">
        <v>-0.92307180047133908</v>
      </c>
      <c r="F91" s="5">
        <v>-1.3885551612882818</v>
      </c>
      <c r="G91" s="5">
        <v>-1.3885551612882818</v>
      </c>
      <c r="H91" s="5">
        <v>200.8123271528967</v>
      </c>
      <c r="I91" s="5">
        <v>-0.21441624634216297</v>
      </c>
      <c r="J91" s="5">
        <v>-0.17261836305895481</v>
      </c>
      <c r="K91" s="5">
        <v>-0.54001404005728249</v>
      </c>
      <c r="L91" s="5">
        <v>-0.44358247459660344</v>
      </c>
      <c r="M91" s="5">
        <v>1.021015758081065</v>
      </c>
      <c r="N91" s="5">
        <v>2.3887915849443866</v>
      </c>
      <c r="O91" s="5">
        <v>11.85288962382962</v>
      </c>
      <c r="P91" s="5">
        <v>6.2197057889982511E-2</v>
      </c>
      <c r="Q91" s="5">
        <v>1.9475871484940538E-2</v>
      </c>
      <c r="R91" s="5">
        <v>-6.8809553352610589E-2</v>
      </c>
      <c r="S91" s="5">
        <v>-0.13063870630152363</v>
      </c>
      <c r="T91" s="5">
        <v>2.80210156591717</v>
      </c>
      <c r="U91" s="5">
        <v>2.4535901836562193</v>
      </c>
      <c r="V91" s="5">
        <v>6.3817863163763588</v>
      </c>
      <c r="W91" s="5">
        <v>75.124342982239185</v>
      </c>
      <c r="X91" s="5">
        <v>3.4255691643337673</v>
      </c>
      <c r="Y91" s="5">
        <v>61.416812384468145</v>
      </c>
      <c r="Z91" s="5">
        <v>74.779334226935731</v>
      </c>
      <c r="AA91" s="5">
        <v>83.894920883559934</v>
      </c>
      <c r="AB91" s="5">
        <v>48.607705601269359</v>
      </c>
      <c r="AC91" s="5">
        <v>44.542907017210773</v>
      </c>
      <c r="AD91" s="5">
        <v>303.27320379269372</v>
      </c>
      <c r="AE91" s="5">
        <v>15.355516581226079</v>
      </c>
      <c r="AF91" s="5">
        <v>5.7338003292580115</v>
      </c>
      <c r="AG91" s="5">
        <v>629.28546179280534</v>
      </c>
      <c r="AH91" s="5">
        <v>-165.99999939189038</v>
      </c>
      <c r="AI91" s="5">
        <v>-26.611208308819638</v>
      </c>
    </row>
    <row r="92" spans="1:35" x14ac:dyDescent="0.3">
      <c r="A92" s="5">
        <v>91</v>
      </c>
      <c r="B92" s="19">
        <v>8.3189999952446669</v>
      </c>
      <c r="C92" s="5">
        <v>-0.36799241377425407</v>
      </c>
      <c r="D92" s="5">
        <v>-0.25930434823816001</v>
      </c>
      <c r="E92" s="5">
        <v>-0.49826612276459331</v>
      </c>
      <c r="F92" s="5">
        <v>-1.1255628847770074</v>
      </c>
      <c r="G92" s="5">
        <v>-1.1255628847770074</v>
      </c>
      <c r="H92" s="5">
        <v>157.14949370425512</v>
      </c>
      <c r="I92" s="5">
        <v>-0.37470384810194224</v>
      </c>
      <c r="J92" s="5">
        <v>-0.28574972623009348</v>
      </c>
      <c r="K92" s="5">
        <v>-0.96892625644262831</v>
      </c>
      <c r="L92" s="5">
        <v>-0.65166393389478772</v>
      </c>
      <c r="M92" s="5">
        <v>1.4986869005434487</v>
      </c>
      <c r="N92" s="5">
        <v>2.5159031262627831</v>
      </c>
      <c r="O92" s="5">
        <v>14.981616598072806</v>
      </c>
      <c r="P92" s="5">
        <v>2.5263557930647069E-2</v>
      </c>
      <c r="Q92" s="5">
        <v>-5.1555587667835388E-3</v>
      </c>
      <c r="R92" s="5">
        <v>-0.19354171119815222</v>
      </c>
      <c r="S92" s="5">
        <v>-0.14720166126800485</v>
      </c>
      <c r="T92" s="5">
        <v>2.8678144194978703</v>
      </c>
      <c r="U92" s="5">
        <v>2.4528742379221682</v>
      </c>
      <c r="V92" s="5">
        <v>7.5337029591570905</v>
      </c>
      <c r="W92" s="5">
        <v>40.214181563764747</v>
      </c>
      <c r="X92" s="5">
        <v>20.151736244456913</v>
      </c>
      <c r="Y92" s="5">
        <v>13.081995935584963</v>
      </c>
      <c r="Z92" s="5">
        <v>37.3621243663519</v>
      </c>
      <c r="AA92" s="5">
        <v>68.629705390657463</v>
      </c>
      <c r="AB92" s="5">
        <v>72.53049325795979</v>
      </c>
      <c r="AC92" s="5">
        <v>61.348117984862789</v>
      </c>
      <c r="AD92" s="5">
        <v>341.2874239447853</v>
      </c>
      <c r="AE92" s="5">
        <v>18.15056903964248</v>
      </c>
      <c r="AF92" s="5">
        <v>6.2731251923448434</v>
      </c>
      <c r="AG92" s="5">
        <v>125.75838946160704</v>
      </c>
      <c r="AH92" s="5">
        <v>-1.7332944293668428E+38</v>
      </c>
      <c r="AI92" s="5">
        <v>76.079369832027069</v>
      </c>
    </row>
    <row r="93" spans="1:35" x14ac:dyDescent="0.3">
      <c r="A93" s="5">
        <v>92</v>
      </c>
      <c r="B93" s="19">
        <v>8.4131666645407677</v>
      </c>
      <c r="C93" s="5">
        <v>-0.38281961330865666</v>
      </c>
      <c r="D93" s="5">
        <v>-0.30949036664205742</v>
      </c>
      <c r="E93" s="5">
        <v>-0.638471100988517</v>
      </c>
      <c r="F93" s="5">
        <v>-1.33078108093943</v>
      </c>
      <c r="G93" s="5">
        <v>-1.33078108093943</v>
      </c>
      <c r="H93" s="5">
        <v>152.53770891568925</v>
      </c>
      <c r="I93" s="5">
        <v>-0.43299075304335688</v>
      </c>
      <c r="J93" s="5">
        <v>-0.3693349935926617</v>
      </c>
      <c r="K93" s="5">
        <v>-0.36451527772894576</v>
      </c>
      <c r="L93" s="5">
        <v>-0.69868390365967781</v>
      </c>
      <c r="M93" s="5">
        <v>2.2626970144781091</v>
      </c>
      <c r="N93" s="5">
        <v>2.833625208533733</v>
      </c>
      <c r="O93" s="5">
        <v>19.225919369149167</v>
      </c>
      <c r="P93" s="5">
        <v>-1.3616905953970327E-3</v>
      </c>
      <c r="Q93" s="5">
        <v>-3.3222785930248869E-2</v>
      </c>
      <c r="R93" s="5">
        <v>-9.2062485309488615E-2</v>
      </c>
      <c r="S93" s="5">
        <v>-0.19781383468557157</v>
      </c>
      <c r="T93" s="5">
        <v>3.280210145601786</v>
      </c>
      <c r="U93" s="5">
        <v>2.7723292367792949</v>
      </c>
      <c r="V93" s="5">
        <v>9.2119088979526964</v>
      </c>
      <c r="W93" s="5">
        <v>55.222416610312649</v>
      </c>
      <c r="X93" s="5">
        <v>63.481610975853513</v>
      </c>
      <c r="Y93" s="5">
        <v>134.35551614529206</v>
      </c>
      <c r="Z93" s="5">
        <v>133.91243383518145</v>
      </c>
      <c r="AA93" s="5">
        <v>64.465849150881837</v>
      </c>
      <c r="AB93" s="5">
        <v>41.028020865463461</v>
      </c>
      <c r="AC93" s="5">
        <v>56.084062841832107</v>
      </c>
      <c r="AD93" s="5">
        <v>387.07705637536139</v>
      </c>
      <c r="AE93" s="5">
        <v>20.544658418608936</v>
      </c>
      <c r="AF93" s="5">
        <v>7.1348511122165847</v>
      </c>
      <c r="AG93" s="5">
        <v>-526.31698581274281</v>
      </c>
      <c r="AH93" s="5">
        <v>-1.7338003439112473E+38</v>
      </c>
      <c r="AI93" s="5">
        <v>-357.98949080766261</v>
      </c>
    </row>
    <row r="94" spans="1:35" x14ac:dyDescent="0.3">
      <c r="A94" s="5">
        <v>93</v>
      </c>
      <c r="B94" s="19">
        <v>8.5129999928176403</v>
      </c>
      <c r="C94" s="5">
        <v>-0.50575051220299494</v>
      </c>
      <c r="D94" s="5">
        <v>-0.23251355388743808</v>
      </c>
      <c r="E94" s="5">
        <v>-0.59779656330805819</v>
      </c>
      <c r="F94" s="5">
        <v>-1.3360606293985906</v>
      </c>
      <c r="G94" s="5">
        <v>-1.3360606293985906</v>
      </c>
      <c r="H94" s="5">
        <v>132.34622217337957</v>
      </c>
      <c r="I94" s="5">
        <v>-0.45835544675473777</v>
      </c>
      <c r="J94" s="5">
        <v>-0.44609056147847065</v>
      </c>
      <c r="K94" s="5">
        <v>-0.89788492445413015</v>
      </c>
      <c r="L94" s="5">
        <v>-0.6716776124012267</v>
      </c>
      <c r="M94" s="5">
        <v>1.6228504878007299</v>
      </c>
      <c r="N94" s="5">
        <v>2.9571553608524033</v>
      </c>
      <c r="O94" s="5">
        <v>18.751967436085355</v>
      </c>
      <c r="P94" s="5">
        <v>-2.9718157010838697E-2</v>
      </c>
      <c r="Q94" s="5">
        <v>-7.7993968373638353E-2</v>
      </c>
      <c r="R94" s="5">
        <v>-0.11230412576675895</v>
      </c>
      <c r="S94" s="5">
        <v>-0.20266681371187009</v>
      </c>
      <c r="T94" s="5">
        <v>3.3716117893101356</v>
      </c>
      <c r="U94" s="5">
        <v>2.8312445471437275</v>
      </c>
      <c r="V94" s="5">
        <v>9.7703293915330551</v>
      </c>
      <c r="W94" s="5">
        <v>76.237248939302589</v>
      </c>
      <c r="X94" s="5">
        <v>169.4689602066733</v>
      </c>
      <c r="Y94" s="5">
        <v>161.16234402450382</v>
      </c>
      <c r="Z94" s="5">
        <v>198.3130291137696</v>
      </c>
      <c r="AA94" s="5">
        <v>156.15039413437785</v>
      </c>
      <c r="AB94" s="5">
        <v>97.748761709169713</v>
      </c>
      <c r="AC94" s="5">
        <v>126.57884052585376</v>
      </c>
      <c r="AD94" s="5">
        <v>349.98134803237889</v>
      </c>
      <c r="AE94" s="5">
        <v>23.324978239532456</v>
      </c>
      <c r="AF94" s="5">
        <v>7.603614138962894</v>
      </c>
      <c r="AG94" s="5">
        <v>-359.13436468447912</v>
      </c>
      <c r="AH94" s="5">
        <v>-1.7312736884943113E+38</v>
      </c>
      <c r="AI94" s="5">
        <v>-208.3509189844336</v>
      </c>
    </row>
    <row r="95" spans="1:35" x14ac:dyDescent="0.3">
      <c r="A95" s="5">
        <v>94</v>
      </c>
      <c r="B95" s="19">
        <v>8.5975000017788261</v>
      </c>
      <c r="C95" s="5">
        <v>-0.40839857149622094</v>
      </c>
      <c r="D95" s="5">
        <v>-0.24555515712618081</v>
      </c>
      <c r="E95" s="5">
        <v>-0.77155870938432014</v>
      </c>
      <c r="F95" s="5">
        <v>-1.4255124380067219</v>
      </c>
      <c r="G95" s="5">
        <v>-1.4255124380067219</v>
      </c>
      <c r="H95" s="5">
        <v>126.32235110558842</v>
      </c>
      <c r="I95" s="5">
        <v>-0.63337672263531175</v>
      </c>
      <c r="J95" s="5">
        <v>-0.54880136429686333</v>
      </c>
      <c r="K95" s="5">
        <v>-1.1301148434409962</v>
      </c>
      <c r="L95" s="5">
        <v>-0.73868834756041868</v>
      </c>
      <c r="M95" s="5">
        <v>1.8131672375156151</v>
      </c>
      <c r="N95" s="5">
        <v>3.0427045889614304</v>
      </c>
      <c r="O95" s="5">
        <v>18.172597641557356</v>
      </c>
      <c r="P95" s="5">
        <v>-4.7081888479612317E-2</v>
      </c>
      <c r="Q95" s="5">
        <v>-0.10811351663372168</v>
      </c>
      <c r="R95" s="5">
        <v>4.1321799638803565E-2</v>
      </c>
      <c r="S95" s="5">
        <v>-6.313140348171907E-2</v>
      </c>
      <c r="T95" s="5">
        <v>3.7864768218186673</v>
      </c>
      <c r="U95" s="5">
        <v>3.1387899970339004</v>
      </c>
      <c r="V95" s="5">
        <v>7.6174376288560666</v>
      </c>
      <c r="W95" s="5">
        <v>63.524910251761426</v>
      </c>
      <c r="X95" s="5">
        <v>143.975087199547</v>
      </c>
      <c r="Y95" s="5">
        <v>149.87544299895987</v>
      </c>
      <c r="Z95" s="5">
        <v>197.22063814696313</v>
      </c>
      <c r="AA95" s="5">
        <v>140.95907300171663</v>
      </c>
      <c r="AB95" s="5">
        <v>94.437721259964277</v>
      </c>
      <c r="AC95" s="5">
        <v>93.957294219601877</v>
      </c>
      <c r="AD95" s="5">
        <v>296.13700703874946</v>
      </c>
      <c r="AE95" s="5">
        <v>24.371885821640177</v>
      </c>
      <c r="AF95" s="5">
        <v>7.9234874471609595</v>
      </c>
      <c r="AG95" s="5">
        <v>-527.37899708100065</v>
      </c>
      <c r="AH95" s="5">
        <v>-1.7615658146618797E+38</v>
      </c>
      <c r="AI95" s="5">
        <v>-382.02134762085552</v>
      </c>
    </row>
    <row r="96" spans="1:35" x14ac:dyDescent="0.3">
      <c r="A96" s="5">
        <v>95</v>
      </c>
      <c r="B96" s="19">
        <v>8.6918333347421139</v>
      </c>
      <c r="C96" s="5">
        <v>-0.66010504166095163</v>
      </c>
      <c r="D96" s="5">
        <v>-0.35657982041925229</v>
      </c>
      <c r="E96" s="5">
        <v>-0.68956379524289413</v>
      </c>
      <c r="F96" s="5">
        <v>-1.7062486573230982</v>
      </c>
      <c r="G96" s="5">
        <v>-1.7062486573230982</v>
      </c>
      <c r="H96" s="5">
        <v>266.1328927352676</v>
      </c>
      <c r="I96" s="5">
        <v>-0.71987928369559107</v>
      </c>
      <c r="J96" s="5">
        <v>-0.59952678269586002</v>
      </c>
      <c r="K96" s="5">
        <v>-0.87657161885047297</v>
      </c>
      <c r="L96" s="5">
        <v>-0.60870586300947738</v>
      </c>
      <c r="M96" s="5">
        <v>1.424332338065238</v>
      </c>
      <c r="N96" s="5">
        <v>3.1086053278273904</v>
      </c>
      <c r="O96" s="5">
        <v>15.583976193856341</v>
      </c>
      <c r="P96" s="5">
        <v>-6.0439784787558605E-2</v>
      </c>
      <c r="Q96" s="5">
        <v>-0.11967486360987759</v>
      </c>
      <c r="R96" s="5">
        <v>-8.0537612033944363E-3</v>
      </c>
      <c r="S96" s="5">
        <v>2.313353809217104E-2</v>
      </c>
      <c r="T96" s="5">
        <v>3.788724019253547</v>
      </c>
      <c r="U96" s="5">
        <v>3.3685459795242987</v>
      </c>
      <c r="V96" s="5">
        <v>7.9068248916846722</v>
      </c>
      <c r="W96" s="5">
        <v>-9.0783382397432231</v>
      </c>
      <c r="X96" s="5">
        <v>248.89317399978825</v>
      </c>
      <c r="Y96" s="5">
        <v>154.24450971993036</v>
      </c>
      <c r="Z96" s="5">
        <v>123.58041489680824</v>
      </c>
      <c r="AA96" s="5">
        <v>73.572106507337608</v>
      </c>
      <c r="AB96" s="5">
        <v>43.435014649299561</v>
      </c>
      <c r="AC96" s="5">
        <v>41.300296557624307</v>
      </c>
      <c r="AD96" s="5">
        <v>264.51988016378664</v>
      </c>
      <c r="AE96" s="5">
        <v>22.467062217556627</v>
      </c>
      <c r="AF96" s="5">
        <v>7.8516320135846467</v>
      </c>
      <c r="AG96" s="5">
        <v>211.0362008694367</v>
      </c>
      <c r="AH96" s="5">
        <v>177.59999923335516</v>
      </c>
      <c r="AI96" s="5">
        <v>-371.6350132325606</v>
      </c>
    </row>
    <row r="97" spans="1:35" x14ac:dyDescent="0.3">
      <c r="A97" s="5">
        <v>96</v>
      </c>
      <c r="B97" s="19">
        <v>8.7861666677054018</v>
      </c>
      <c r="C97" s="5">
        <v>-0.7890721206056055</v>
      </c>
      <c r="D97" s="5">
        <v>-0.19334461077692136</v>
      </c>
      <c r="E97" s="5">
        <v>-0.47384505330344112</v>
      </c>
      <c r="F97" s="5">
        <v>-1.456261784685968</v>
      </c>
      <c r="G97" s="5">
        <v>-1.456261784685968</v>
      </c>
      <c r="H97" s="5">
        <v>107.70152161935457</v>
      </c>
      <c r="I97" s="5">
        <v>-0.78213134780518712</v>
      </c>
      <c r="J97" s="5">
        <v>-0.61296743377742335</v>
      </c>
      <c r="K97" s="5">
        <v>-0.64711759361196519</v>
      </c>
      <c r="L97" s="5">
        <v>-0.4340256479694734</v>
      </c>
      <c r="M97" s="5">
        <v>1.9768477102004143</v>
      </c>
      <c r="N97" s="5">
        <v>3.4657167964414453</v>
      </c>
      <c r="O97" s="5">
        <v>15.038290148587668</v>
      </c>
      <c r="P97" s="5">
        <v>-4.6389446347782935E-2</v>
      </c>
      <c r="Q97" s="5">
        <v>-8.3847965078938491E-2</v>
      </c>
      <c r="R97" s="5">
        <v>0.11680980743745706</v>
      </c>
      <c r="S97" s="5">
        <v>0.14325343544921654</v>
      </c>
      <c r="T97" s="5">
        <v>4.1798752935498831</v>
      </c>
      <c r="U97" s="5">
        <v>3.6598396796953629</v>
      </c>
      <c r="V97" s="5">
        <v>5.7951913954884207</v>
      </c>
      <c r="W97" s="5">
        <v>-19.385574167145499</v>
      </c>
      <c r="X97" s="5">
        <v>152.25823539474231</v>
      </c>
      <c r="Y97" s="5">
        <v>133.98040832286242</v>
      </c>
      <c r="Z97" s="5">
        <v>94.861975931373962</v>
      </c>
      <c r="AA97" s="5">
        <v>37.218165268259753</v>
      </c>
      <c r="AB97" s="5">
        <v>34.712377224789478</v>
      </c>
      <c r="AC97" s="5">
        <v>26.113980157359201</v>
      </c>
      <c r="AD97" s="5">
        <v>244.61976611429543</v>
      </c>
      <c r="AE97" s="5">
        <v>21.191451264571842</v>
      </c>
      <c r="AF97" s="5">
        <v>7.2947461450278324</v>
      </c>
      <c r="AG97" s="5">
        <v>94.577024910083864</v>
      </c>
      <c r="AH97" s="5">
        <v>139.2983067576898</v>
      </c>
      <c r="AI97" s="5">
        <v>3.054318759453801</v>
      </c>
    </row>
    <row r="98" spans="1:35" x14ac:dyDescent="0.3">
      <c r="A98" s="5">
        <v>97</v>
      </c>
      <c r="B98" s="19">
        <v>8.8801666628569365</v>
      </c>
      <c r="C98" s="5">
        <v>-0.71611167090498429</v>
      </c>
      <c r="D98" s="5">
        <v>-0.23544342104674704</v>
      </c>
      <c r="E98" s="5">
        <v>-0.94823700463910376</v>
      </c>
      <c r="F98" s="5">
        <v>-1.8997920965908353</v>
      </c>
      <c r="G98" s="5">
        <v>-1.8997920965908353</v>
      </c>
      <c r="H98" s="5">
        <v>195.96237838651345</v>
      </c>
      <c r="I98" s="5">
        <v>-0.75558791968417471</v>
      </c>
      <c r="J98" s="5">
        <v>-0.59257999867834088</v>
      </c>
      <c r="K98" s="5">
        <v>-0.36042057070011813</v>
      </c>
      <c r="L98" s="5">
        <v>-0.30609457789437355</v>
      </c>
      <c r="M98" s="5">
        <v>2.0742500707548288</v>
      </c>
      <c r="N98" s="5">
        <v>3.662013655842927</v>
      </c>
      <c r="O98" s="5">
        <v>14.061776038081039</v>
      </c>
      <c r="P98" s="5">
        <v>-3.9040109236189099E-3</v>
      </c>
      <c r="Q98" s="5">
        <v>-4.3565794925802946E-2</v>
      </c>
      <c r="R98" s="5">
        <v>0.22757563357085173</v>
      </c>
      <c r="S98" s="5">
        <v>0.14939594503867762</v>
      </c>
      <c r="T98" s="5">
        <v>4.3748143674425206</v>
      </c>
      <c r="U98" s="5">
        <v>3.8562518497538201</v>
      </c>
      <c r="V98" s="5">
        <v>5.6382536287528113</v>
      </c>
      <c r="W98" s="5">
        <v>12.101574081182246</v>
      </c>
      <c r="X98" s="5">
        <v>260.54291610388447</v>
      </c>
      <c r="Y98" s="5">
        <v>313.00326647583586</v>
      </c>
      <c r="Z98" s="5">
        <v>258.14434170935192</v>
      </c>
      <c r="AA98" s="5">
        <v>133.10127687699264</v>
      </c>
      <c r="AB98" s="5">
        <v>50.5678644826544</v>
      </c>
      <c r="AC98" s="5">
        <v>38.264924200445314</v>
      </c>
      <c r="AD98" s="5">
        <v>213.27175491237827</v>
      </c>
      <c r="AE98" s="5">
        <v>20.238194204091556</v>
      </c>
      <c r="AF98" s="5">
        <v>7.6020195892096947</v>
      </c>
      <c r="AG98" s="5">
        <v>57.000890904840681</v>
      </c>
      <c r="AH98" s="5">
        <v>-2.38075437674265</v>
      </c>
      <c r="AI98" s="5">
        <v>32.305910251472696</v>
      </c>
    </row>
    <row r="99" spans="1:35" x14ac:dyDescent="0.3">
      <c r="A99" s="5">
        <v>98</v>
      </c>
      <c r="B99" s="19">
        <v>8.9643333340063691</v>
      </c>
      <c r="C99" s="5">
        <v>-0.94418808108363161</v>
      </c>
      <c r="D99" s="5">
        <v>-0.36642092344927107</v>
      </c>
      <c r="E99" s="5">
        <v>-0.93491320964611069</v>
      </c>
      <c r="F99" s="5">
        <v>-2.2455222141791165</v>
      </c>
      <c r="G99" s="5">
        <v>-2.2455222141791165</v>
      </c>
      <c r="H99" s="5">
        <v>227.57347932965695</v>
      </c>
      <c r="I99" s="5">
        <v>-0.70230922361947223</v>
      </c>
      <c r="J99" s="5">
        <v>-0.56446306149406911</v>
      </c>
      <c r="K99" s="5">
        <v>-0.53517231861108483</v>
      </c>
      <c r="L99" s="5">
        <v>-0.40323246314907624</v>
      </c>
      <c r="M99" s="5">
        <v>2.0465678759089023</v>
      </c>
      <c r="N99" s="5">
        <v>3.6304807798703158</v>
      </c>
      <c r="O99" s="5">
        <v>12.66223156557467</v>
      </c>
      <c r="P99" s="5">
        <v>1.5886975623554955E-2</v>
      </c>
      <c r="Q99" s="5">
        <v>-4.1918638043578323E-2</v>
      </c>
      <c r="R99" s="5">
        <v>-6.1531964922143689E-2</v>
      </c>
      <c r="S99" s="5">
        <v>-0.13548001957986416</v>
      </c>
      <c r="T99" s="5">
        <v>4.5213183925221445</v>
      </c>
      <c r="U99" s="5">
        <v>3.9262170952720457</v>
      </c>
      <c r="V99" s="5">
        <v>9.0680374501708236</v>
      </c>
      <c r="W99" s="5">
        <v>26.006652423118879</v>
      </c>
      <c r="X99" s="5">
        <v>241.36074869872448</v>
      </c>
      <c r="Y99" s="5">
        <v>246.04354274812246</v>
      </c>
      <c r="Z99" s="5">
        <v>215.92198257450585</v>
      </c>
      <c r="AA99" s="5">
        <v>119.4121554262591</v>
      </c>
      <c r="AB99" s="5">
        <v>58.07317781213839</v>
      </c>
      <c r="AC99" s="5">
        <v>50.37859061202348</v>
      </c>
      <c r="AD99" s="5">
        <v>176.21348564884789</v>
      </c>
      <c r="AE99" s="5">
        <v>19.651043141816768</v>
      </c>
      <c r="AF99" s="5">
        <v>7.5911702063855113</v>
      </c>
      <c r="AG99" s="5">
        <v>64.4505590921205</v>
      </c>
      <c r="AH99" s="5">
        <v>47.083761478468006</v>
      </c>
      <c r="AI99" s="5">
        <v>119.06017478093439</v>
      </c>
    </row>
    <row r="100" spans="1:35" x14ac:dyDescent="0.3">
      <c r="A100" s="5">
        <v>99</v>
      </c>
      <c r="B100" s="19">
        <v>9.0486666583456099</v>
      </c>
      <c r="C100" s="5">
        <v>-0.70626198034395749</v>
      </c>
      <c r="D100" s="5">
        <v>-0.49170690832581426</v>
      </c>
      <c r="E100" s="5">
        <v>-0.96510392240006049</v>
      </c>
      <c r="F100" s="5">
        <v>-2.1630728110694077</v>
      </c>
      <c r="G100" s="5">
        <v>-2.1630728110694077</v>
      </c>
      <c r="H100" s="5">
        <v>212.05492605112261</v>
      </c>
      <c r="I100" s="5">
        <v>-0.72144293316027219</v>
      </c>
      <c r="J100" s="5">
        <v>-0.54631082461457092</v>
      </c>
      <c r="K100" s="5">
        <v>-0.38024148235264049</v>
      </c>
      <c r="L100" s="5">
        <v>-0.50337165380067206</v>
      </c>
      <c r="M100" s="5">
        <v>2.8525202300836816</v>
      </c>
      <c r="N100" s="5">
        <v>4.0416926034889782</v>
      </c>
      <c r="O100" s="5">
        <v>16.930304951982237</v>
      </c>
      <c r="P100" s="5">
        <v>-1.2386183699118695E-3</v>
      </c>
      <c r="Q100" s="5">
        <v>-5.2473461157466719E-2</v>
      </c>
      <c r="R100" s="5">
        <v>-0.22123214497247917</v>
      </c>
      <c r="S100" s="5">
        <v>-0.27625500050262386</v>
      </c>
      <c r="T100" s="5">
        <v>4.8892346090243128</v>
      </c>
      <c r="U100" s="5">
        <v>4.3459863191327219</v>
      </c>
      <c r="V100" s="5">
        <v>13.995644087000869</v>
      </c>
      <c r="W100" s="5">
        <v>26.889856933328062</v>
      </c>
      <c r="X100" s="5">
        <v>200.30553869586936</v>
      </c>
      <c r="Y100" s="5">
        <v>299.27940324976083</v>
      </c>
      <c r="Z100" s="5">
        <v>238.48226559718546</v>
      </c>
      <c r="AA100" s="5">
        <v>133.19663998445043</v>
      </c>
      <c r="AB100" s="5">
        <v>78.983820951970088</v>
      </c>
      <c r="AC100" s="5">
        <v>-8.0012445720802639</v>
      </c>
      <c r="AD100" s="5">
        <v>168.39016837289114</v>
      </c>
      <c r="AE100" s="5">
        <v>17.380211611308273</v>
      </c>
      <c r="AF100" s="5">
        <v>7.7940261522247152</v>
      </c>
      <c r="AG100" s="5">
        <v>-342.09334235757439</v>
      </c>
      <c r="AH100" s="5">
        <v>544.8911025895444</v>
      </c>
      <c r="AI100" s="5">
        <v>-383.04231568668791</v>
      </c>
    </row>
    <row r="101" spans="1:35" x14ac:dyDescent="0.3">
      <c r="A101" s="5">
        <v>100</v>
      </c>
      <c r="B101" s="19">
        <v>9.1386666626203805</v>
      </c>
      <c r="C101" s="5">
        <v>-0.78917647908292177</v>
      </c>
      <c r="D101" s="5">
        <v>-0.57223961194958162</v>
      </c>
      <c r="E101" s="5">
        <v>-0.55698183537632717</v>
      </c>
      <c r="F101" s="5">
        <v>-1.9183979264086206</v>
      </c>
      <c r="G101" s="5">
        <v>-1.9183979264086206</v>
      </c>
      <c r="H101" s="5">
        <v>224.92274462518779</v>
      </c>
      <c r="I101" s="5">
        <v>-0.64086473232598617</v>
      </c>
      <c r="J101" s="5">
        <v>-0.51604898533254429</v>
      </c>
      <c r="K101" s="5">
        <v>-0.43604387017877233</v>
      </c>
      <c r="L101" s="5">
        <v>-0.53677309899647085</v>
      </c>
      <c r="M101" s="5">
        <v>2.9916846641704322</v>
      </c>
      <c r="N101" s="5">
        <v>4.2001848311670118</v>
      </c>
      <c r="O101" s="5">
        <v>19.140129556193532</v>
      </c>
      <c r="P101" s="5">
        <v>-7.0200462069932657E-3</v>
      </c>
      <c r="Q101" s="5">
        <v>-5.5707461520629185E-2</v>
      </c>
      <c r="R101" s="5">
        <v>-0.15922625559864795</v>
      </c>
      <c r="S101" s="5">
        <v>-0.24052257344047917</v>
      </c>
      <c r="T101" s="5">
        <v>5.1093317457882934</v>
      </c>
      <c r="U101" s="5">
        <v>4.4367108577351502</v>
      </c>
      <c r="V101" s="5">
        <v>13.653834455562281</v>
      </c>
      <c r="W101" s="5">
        <v>-1.3748075294273541</v>
      </c>
      <c r="X101" s="5">
        <v>113.26085739406939</v>
      </c>
      <c r="Y101" s="5">
        <v>205.83492676133943</v>
      </c>
      <c r="Z101" s="5">
        <v>160.22420868492276</v>
      </c>
      <c r="AA101" s="5">
        <v>116.06775609998347</v>
      </c>
      <c r="AB101" s="5">
        <v>95.155529204111446</v>
      </c>
      <c r="AC101" s="5">
        <v>16.074530508720585</v>
      </c>
      <c r="AD101" s="5">
        <v>143.65629966765769</v>
      </c>
      <c r="AE101" s="5">
        <v>17.358792918602248</v>
      </c>
      <c r="AF101" s="5">
        <v>8.0732985162202713</v>
      </c>
      <c r="AG101" s="5">
        <v>1.8293809867379421E+38</v>
      </c>
      <c r="AH101" s="5">
        <v>746.0696107408794</v>
      </c>
      <c r="AI101" s="5">
        <v>-185.37912118236065</v>
      </c>
    </row>
    <row r="102" spans="1:35" x14ac:dyDescent="0.3">
      <c r="A102" s="5">
        <v>101</v>
      </c>
      <c r="B102" s="19">
        <v>9.2341666622087359</v>
      </c>
      <c r="C102" s="5">
        <v>-0.92545299095759048</v>
      </c>
      <c r="D102" s="5">
        <v>-0.51359189246416315</v>
      </c>
      <c r="E102" s="5">
        <v>-0.77625507907954772</v>
      </c>
      <c r="F102" s="5">
        <v>-2.2152999625011964</v>
      </c>
      <c r="G102" s="5">
        <v>-2.2152999625011964</v>
      </c>
      <c r="H102" s="5">
        <v>192.20895403243426</v>
      </c>
      <c r="I102" s="5">
        <v>-0.65094808033190188</v>
      </c>
      <c r="J102" s="5">
        <v>-0.53420039473475445</v>
      </c>
      <c r="K102" s="5">
        <v>-1.2513301204964677</v>
      </c>
      <c r="L102" s="5">
        <v>-0.90030619807322143</v>
      </c>
      <c r="M102" s="5">
        <v>2.662569174469319</v>
      </c>
      <c r="N102" s="5">
        <v>4.3718500780240586</v>
      </c>
      <c r="O102" s="5">
        <v>23.682852130806008</v>
      </c>
      <c r="P102" s="5">
        <v>-3.6295430420510179E-2</v>
      </c>
      <c r="Q102" s="5">
        <v>-8.1605164969292002E-2</v>
      </c>
      <c r="R102" s="5">
        <v>-0.16221314452068214</v>
      </c>
      <c r="S102" s="5">
        <v>-0.24754353170199675</v>
      </c>
      <c r="T102" s="5">
        <v>5.4118009190217684</v>
      </c>
      <c r="U102" s="5">
        <v>4.7756607769221073</v>
      </c>
      <c r="V102" s="5">
        <v>13.338660254924532</v>
      </c>
      <c r="W102" s="5">
        <v>56.041180692275589</v>
      </c>
      <c r="X102" s="5">
        <v>50.162877002380753</v>
      </c>
      <c r="Y102" s="5">
        <v>137.19606786396375</v>
      </c>
      <c r="Z102" s="5">
        <v>120.99385502735585</v>
      </c>
      <c r="AA102" s="5">
        <v>96.765213093473065</v>
      </c>
      <c r="AB102" s="5">
        <v>55.145052839926464</v>
      </c>
      <c r="AC102" s="5">
        <v>15.512600044882475</v>
      </c>
      <c r="AD102" s="5">
        <v>122.92440206729314</v>
      </c>
      <c r="AE102" s="5">
        <v>20.503995304777554</v>
      </c>
      <c r="AF102" s="5">
        <v>8.830362726131268</v>
      </c>
      <c r="AG102" s="5">
        <v>-486.68408639563927</v>
      </c>
      <c r="AH102" s="5">
        <v>229.72219056124237</v>
      </c>
      <c r="AI102" s="5">
        <v>56.262446828658035</v>
      </c>
    </row>
    <row r="103" spans="1:35" x14ac:dyDescent="0.3">
      <c r="A103" s="5">
        <v>102</v>
      </c>
      <c r="B103" s="19">
        <v>9.319166662171483</v>
      </c>
      <c r="C103" s="5">
        <v>-0.88172421178125193</v>
      </c>
      <c r="D103" s="5">
        <v>-0.61257974369609891</v>
      </c>
      <c r="E103" s="5">
        <v>-1.1863302186960718</v>
      </c>
      <c r="F103" s="5">
        <v>-2.6806341741733157</v>
      </c>
      <c r="G103" s="5">
        <v>-2.6806341741733157</v>
      </c>
      <c r="H103" s="5">
        <v>366.94725306555716</v>
      </c>
      <c r="I103" s="5">
        <v>-0.67559646959149933</v>
      </c>
      <c r="J103" s="5">
        <v>-0.56017538919559928</v>
      </c>
      <c r="K103" s="5">
        <v>-1.0164645402979542</v>
      </c>
      <c r="L103" s="5">
        <v>-0.75778876330583833</v>
      </c>
      <c r="M103" s="5">
        <v>3.2551595084686449</v>
      </c>
      <c r="N103" s="5">
        <v>4.7917448902760391</v>
      </c>
      <c r="O103" s="5">
        <v>23.853658784248044</v>
      </c>
      <c r="P103" s="5">
        <v>-4.5852981478240636E-2</v>
      </c>
      <c r="Q103" s="5">
        <v>-0.11388955270533449</v>
      </c>
      <c r="R103" s="5">
        <v>-7.0940808401344438E-2</v>
      </c>
      <c r="S103" s="5">
        <v>-0.19161008614227634</v>
      </c>
      <c r="T103" s="5">
        <v>5.9155722940643498</v>
      </c>
      <c r="U103" s="5">
        <v>5.0975610285356234</v>
      </c>
      <c r="V103" s="5">
        <v>14.705441053243371</v>
      </c>
      <c r="W103" s="5">
        <v>33.76547877458794</v>
      </c>
      <c r="X103" s="5">
        <v>94.968106051680735</v>
      </c>
      <c r="Y103" s="5">
        <v>188.53658732335114</v>
      </c>
      <c r="Z103" s="5">
        <v>188.22139032195474</v>
      </c>
      <c r="AA103" s="5">
        <v>148.5365869080477</v>
      </c>
      <c r="AB103" s="5">
        <v>96.634147344775783</v>
      </c>
      <c r="AC103" s="5">
        <v>40.607880346567896</v>
      </c>
      <c r="AD103" s="5">
        <v>105.1613519361245</v>
      </c>
      <c r="AE103" s="5">
        <v>20.761726294359679</v>
      </c>
      <c r="AF103" s="5">
        <v>9.8273922221087986</v>
      </c>
      <c r="AG103" s="5">
        <v>1.8574109010858555E+38</v>
      </c>
      <c r="AH103" s="5">
        <v>615.83115085921111</v>
      </c>
      <c r="AI103" s="5">
        <v>-108.39962589094692</v>
      </c>
    </row>
    <row r="104" spans="1:35" x14ac:dyDescent="0.3">
      <c r="A104" s="5">
        <v>103</v>
      </c>
      <c r="B104" s="19">
        <v>9.4129999936558306</v>
      </c>
      <c r="C104" s="5">
        <v>-0.84730059833732352</v>
      </c>
      <c r="D104" s="5">
        <v>-0.6775195528003306</v>
      </c>
      <c r="E104" s="5">
        <v>-0.78852612198654803</v>
      </c>
      <c r="F104" s="5">
        <v>-2.313346273124202</v>
      </c>
      <c r="G104" s="5">
        <v>-2.313346273124202</v>
      </c>
      <c r="H104" s="5">
        <v>232.20608425340788</v>
      </c>
      <c r="I104" s="5">
        <v>-0.69018788379467155</v>
      </c>
      <c r="J104" s="5">
        <v>-0.59218397141138246</v>
      </c>
      <c r="K104" s="5">
        <v>-0.78259348531812478</v>
      </c>
      <c r="L104" s="5">
        <v>-0.6802099885277354</v>
      </c>
      <c r="M104" s="5">
        <v>3.3256177824746471</v>
      </c>
      <c r="N104" s="5">
        <v>5.0315921415431939</v>
      </c>
      <c r="O104" s="5">
        <v>23.337504020921152</v>
      </c>
      <c r="P104" s="5">
        <v>-4.484119713651645E-2</v>
      </c>
      <c r="Q104" s="5">
        <v>-0.14748459817286005</v>
      </c>
      <c r="R104" s="5">
        <v>0.13027711410977874</v>
      </c>
      <c r="S104" s="5">
        <v>-8.395542039616781E-2</v>
      </c>
      <c r="T104" s="5">
        <v>6.362214606427238</v>
      </c>
      <c r="U104" s="5">
        <v>5.4069440357276903</v>
      </c>
      <c r="V104" s="5">
        <v>12.917735438359481</v>
      </c>
      <c r="W104" s="5">
        <v>-1.4188301600175619</v>
      </c>
      <c r="X104" s="5">
        <v>-46.639349611894765</v>
      </c>
      <c r="Y104" s="5">
        <v>11.731623452736432</v>
      </c>
      <c r="Z104" s="5">
        <v>-1.5802314745168131</v>
      </c>
      <c r="AA104" s="5">
        <v>51.75351917015859</v>
      </c>
      <c r="AB104" s="5">
        <v>57.862371248011279</v>
      </c>
      <c r="AC104" s="5">
        <v>11.478260924161967</v>
      </c>
      <c r="AD104" s="5">
        <v>109.13731675308453</v>
      </c>
      <c r="AE104" s="5">
        <v>21.993744239740632</v>
      </c>
      <c r="AF104" s="5">
        <v>9.8661245386395322</v>
      </c>
      <c r="AG104" s="5">
        <v>-824.98968174704942</v>
      </c>
      <c r="AH104" s="5">
        <v>641.51204559125404</v>
      </c>
      <c r="AI104" s="5">
        <v>-330.27025493346861</v>
      </c>
    </row>
    <row r="105" spans="1:35" x14ac:dyDescent="0.3">
      <c r="A105" s="5">
        <v>104</v>
      </c>
      <c r="B105" s="19">
        <v>9.5075000007636845</v>
      </c>
      <c r="C105" s="5">
        <v>-0.7491365448275068</v>
      </c>
      <c r="D105" s="5">
        <v>-0.62590549237788373</v>
      </c>
      <c r="E105" s="5">
        <v>-0.81225345184359388</v>
      </c>
      <c r="F105" s="5">
        <v>-2.187295489048775</v>
      </c>
      <c r="G105" s="5">
        <v>-2.187295489048775</v>
      </c>
      <c r="H105" s="5">
        <v>193.36601146795834</v>
      </c>
      <c r="I105" s="5">
        <v>-0.80354905403508525</v>
      </c>
      <c r="J105" s="5">
        <v>-0.6518217990701749</v>
      </c>
      <c r="K105" s="5">
        <v>-1.2578048658167706</v>
      </c>
      <c r="L105" s="5">
        <v>-0.81256401244404786</v>
      </c>
      <c r="M105" s="5">
        <v>3.1610923590919668</v>
      </c>
      <c r="N105" s="5">
        <v>5.3372200052461221</v>
      </c>
      <c r="O105" s="5">
        <v>24.972077320165045</v>
      </c>
      <c r="P105" s="5">
        <v>-5.9763173401467425E-2</v>
      </c>
      <c r="Q105" s="5">
        <v>-0.17040201797290197</v>
      </c>
      <c r="R105" s="5">
        <v>0.12469193935750908</v>
      </c>
      <c r="S105" s="5">
        <v>-2.5715643463185174E-2</v>
      </c>
      <c r="T105" s="5">
        <v>6.6093893821433642</v>
      </c>
      <c r="U105" s="5">
        <v>5.6060141138235409</v>
      </c>
      <c r="V105" s="5">
        <v>10.991101563062909</v>
      </c>
      <c r="W105" s="5">
        <v>-20.085915921778223</v>
      </c>
      <c r="X105" s="5">
        <v>10.82356550908661</v>
      </c>
      <c r="Y105" s="5">
        <v>45.100337519321883</v>
      </c>
      <c r="Z105" s="5">
        <v>79.640380471520132</v>
      </c>
      <c r="AA105" s="5">
        <v>46.048481121495733</v>
      </c>
      <c r="AB105" s="5">
        <v>28.28229517785137</v>
      </c>
      <c r="AC105" s="5">
        <v>8.4062595874280195</v>
      </c>
      <c r="AD105" s="5">
        <v>107.9447683158298</v>
      </c>
      <c r="AE105" s="5">
        <v>25.128567040912174</v>
      </c>
      <c r="AF105" s="5">
        <v>10.042957960889138</v>
      </c>
      <c r="AG105" s="5">
        <v>-524.83154333063771</v>
      </c>
      <c r="AH105" s="5">
        <v>149.57839825671843</v>
      </c>
      <c r="AI105" s="5">
        <v>-57.146363905774336</v>
      </c>
    </row>
    <row r="106" spans="1:35" x14ac:dyDescent="0.3">
      <c r="A106" s="5">
        <v>105</v>
      </c>
      <c r="B106" s="19">
        <v>9.6054999972693622</v>
      </c>
      <c r="C106" s="5">
        <v>-0.80321340109490968</v>
      </c>
      <c r="D106" s="5">
        <v>-0.52136605283214998</v>
      </c>
      <c r="E106" s="5">
        <v>-1.1310314163609745</v>
      </c>
      <c r="F106" s="5">
        <v>-2.4556108702880342</v>
      </c>
      <c r="G106" s="5">
        <v>-2.4556108702880342</v>
      </c>
      <c r="H106" s="5">
        <v>239.25420845749846</v>
      </c>
      <c r="I106" s="5">
        <v>-0.88296669354846236</v>
      </c>
      <c r="J106" s="5">
        <v>-0.67818692630447375</v>
      </c>
      <c r="K106" s="5">
        <v>-1.2237032391987137</v>
      </c>
      <c r="L106" s="5">
        <v>-0.69567100841694229</v>
      </c>
      <c r="M106" s="5">
        <v>2.9847350792829919</v>
      </c>
      <c r="N106" s="5">
        <v>5.4684225730545855</v>
      </c>
      <c r="O106" s="5">
        <v>22.033522676126982</v>
      </c>
      <c r="P106" s="5">
        <v>-9.9745547351108473E-3</v>
      </c>
      <c r="Q106" s="5">
        <v>-0.12746401871611543</v>
      </c>
      <c r="R106" s="5">
        <v>0.27734694485764255</v>
      </c>
      <c r="S106" s="5">
        <v>0.13718879658637279</v>
      </c>
      <c r="T106" s="5">
        <v>6.9697694601066722</v>
      </c>
      <c r="U106" s="5">
        <v>5.8599221201566873</v>
      </c>
      <c r="V106" s="5">
        <v>7.9592935447546536</v>
      </c>
      <c r="W106" s="5">
        <v>-11.326548823729176</v>
      </c>
      <c r="X106" s="5">
        <v>-18.897934560345981</v>
      </c>
      <c r="Y106" s="5">
        <v>-11.996408140559717</v>
      </c>
      <c r="Z106" s="5">
        <v>-85.054174542672584</v>
      </c>
      <c r="AA106" s="5">
        <v>-28.635138892399105</v>
      </c>
      <c r="AB106" s="5">
        <v>2.4423824956828595</v>
      </c>
      <c r="AC106" s="5">
        <v>17.854534391234385</v>
      </c>
      <c r="AD106" s="5">
        <v>127.47261171034076</v>
      </c>
      <c r="AE106" s="5">
        <v>26.09937118364606</v>
      </c>
      <c r="AF106" s="5">
        <v>10.924274059734325</v>
      </c>
      <c r="AG106" s="5">
        <v>-104.95779601300559</v>
      </c>
      <c r="AH106" s="5">
        <v>-418.72672432051877</v>
      </c>
      <c r="AI106" s="5">
        <v>565.6845199118585</v>
      </c>
    </row>
    <row r="107" spans="1:35" x14ac:dyDescent="0.3">
      <c r="A107" s="5">
        <v>106</v>
      </c>
      <c r="B107" s="19">
        <v>9.7001666680444032</v>
      </c>
      <c r="C107" s="5">
        <v>-0.8624363229244526</v>
      </c>
      <c r="D107" s="5">
        <v>-0.55451112554283766</v>
      </c>
      <c r="E107" s="5">
        <v>-1.2011148592788097</v>
      </c>
      <c r="F107" s="5">
        <v>-2.6180623077462011</v>
      </c>
      <c r="G107" s="5">
        <v>-2.6180623077462011</v>
      </c>
      <c r="H107" s="5">
        <v>211.00437955029849</v>
      </c>
      <c r="I107" s="5">
        <v>-1.0020070872966238</v>
      </c>
      <c r="J107" s="5">
        <v>-0.71914274343581763</v>
      </c>
      <c r="K107" s="5">
        <v>-1.2473989847830509</v>
      </c>
      <c r="L107" s="5">
        <v>-0.80635860587374319</v>
      </c>
      <c r="M107" s="5">
        <v>3.2804986326028489</v>
      </c>
      <c r="N107" s="5">
        <v>6.0338378758189215</v>
      </c>
      <c r="O107" s="5">
        <v>26.892252634257893</v>
      </c>
      <c r="P107" s="5">
        <v>2.7115062555684289E-2</v>
      </c>
      <c r="Q107" s="5">
        <v>-0.10811529330888593</v>
      </c>
      <c r="R107" s="5">
        <v>4.7993269922186617E-2</v>
      </c>
      <c r="S107" s="5">
        <v>-0.13551959525339616</v>
      </c>
      <c r="T107" s="5">
        <v>7.4265359923745295</v>
      </c>
      <c r="U107" s="5">
        <v>6.195903769177697</v>
      </c>
      <c r="V107" s="5">
        <v>14.243989176741367</v>
      </c>
      <c r="W107" s="5">
        <v>17.802315055102085</v>
      </c>
      <c r="X107" s="5">
        <v>52.86019539320575</v>
      </c>
      <c r="Y107" s="5">
        <v>87.869990246466827</v>
      </c>
      <c r="Z107" s="5">
        <v>68.268921869470688</v>
      </c>
      <c r="AA107" s="5">
        <v>26.569901791423391</v>
      </c>
      <c r="AB107" s="5">
        <v>-1.4621549279951289</v>
      </c>
      <c r="AC107" s="5">
        <v>21.403383586656389</v>
      </c>
      <c r="AD107" s="5">
        <v>145.58325772102057</v>
      </c>
      <c r="AE107" s="5">
        <v>30.397150196126741</v>
      </c>
      <c r="AF107" s="5">
        <v>11.661620546299391</v>
      </c>
      <c r="AG107" s="5">
        <v>-1.7631344442328029E+38</v>
      </c>
      <c r="AH107" s="5">
        <v>-636.27247827042504</v>
      </c>
      <c r="AI107" s="5">
        <v>614.41495399358746</v>
      </c>
    </row>
    <row r="108" spans="1:35" x14ac:dyDescent="0.3">
      <c r="A108" s="5">
        <v>107</v>
      </c>
      <c r="B108" s="19">
        <v>9.7953333298210055</v>
      </c>
      <c r="C108" s="5">
        <v>-0.63971190863398564</v>
      </c>
      <c r="D108" s="5">
        <v>-0.5263427374558185</v>
      </c>
      <c r="E108" s="5">
        <v>-1.4838782273776618</v>
      </c>
      <c r="F108" s="5">
        <v>-2.6499328734678711</v>
      </c>
      <c r="G108" s="5">
        <v>-2.6499328734678711</v>
      </c>
      <c r="H108" s="5">
        <v>276.05793441877847</v>
      </c>
      <c r="I108" s="5">
        <v>-1.0587373642238815</v>
      </c>
      <c r="J108" s="5">
        <v>-0.72424059361508386</v>
      </c>
      <c r="K108" s="5">
        <v>-0.81344877875662291</v>
      </c>
      <c r="L108" s="5">
        <v>-0.55033719274186732</v>
      </c>
      <c r="M108" s="5">
        <v>3.6263736202629477</v>
      </c>
      <c r="N108" s="5">
        <v>6.3171963065514278</v>
      </c>
      <c r="O108" s="5">
        <v>23.83070979055352</v>
      </c>
      <c r="P108" s="5">
        <v>8.0254655219448384E-2</v>
      </c>
      <c r="Q108" s="5">
        <v>-8.2727934357213456E-2</v>
      </c>
      <c r="R108" s="5">
        <v>0.21831297832622279</v>
      </c>
      <c r="S108" s="5">
        <v>-5.3789274923454887E-2</v>
      </c>
      <c r="T108" s="5">
        <v>7.9049598916395318</v>
      </c>
      <c r="U108" s="5">
        <v>6.4134244026173706</v>
      </c>
      <c r="V108" s="5">
        <v>12.664686643345831</v>
      </c>
      <c r="W108" s="5">
        <v>11.529551510123321</v>
      </c>
      <c r="X108" s="5">
        <v>-7.5307395180497361</v>
      </c>
      <c r="Y108" s="5">
        <v>43.970893896800234</v>
      </c>
      <c r="Z108" s="5">
        <v>117.68874349043051</v>
      </c>
      <c r="AA108" s="5">
        <v>165.41431513558135</v>
      </c>
      <c r="AB108" s="5">
        <v>92.247104091661825</v>
      </c>
      <c r="AC108" s="5">
        <v>60.691416589147636</v>
      </c>
      <c r="AD108" s="5">
        <v>165.00980073174853</v>
      </c>
      <c r="AE108" s="5">
        <v>33.17018111428721</v>
      </c>
      <c r="AF108" s="5">
        <v>12.331452310673024</v>
      </c>
      <c r="AG108" s="5">
        <v>294.87318037630013</v>
      </c>
      <c r="AH108" s="5">
        <v>-519.92218504608275</v>
      </c>
      <c r="AI108" s="5">
        <v>422.77457606217376</v>
      </c>
    </row>
    <row r="109" spans="1:35" x14ac:dyDescent="0.3">
      <c r="A109" s="5">
        <v>108</v>
      </c>
      <c r="B109" s="19">
        <v>9.8801666661165655</v>
      </c>
      <c r="C109" s="5">
        <v>-0.81223172334348825</v>
      </c>
      <c r="D109" s="5">
        <v>-0.72900534246695659</v>
      </c>
      <c r="E109" s="5">
        <v>-0.82396612611308084</v>
      </c>
      <c r="F109" s="5">
        <v>-2.3652031919238299</v>
      </c>
      <c r="G109" s="5">
        <v>-2.3652031919238299</v>
      </c>
      <c r="H109" s="5">
        <v>108.61760965476307</v>
      </c>
      <c r="I109" s="5">
        <v>-1.01208775399631</v>
      </c>
      <c r="J109" s="5">
        <v>-0.69068166238047168</v>
      </c>
      <c r="K109" s="5">
        <v>-0.88094444299244801</v>
      </c>
      <c r="L109" s="5">
        <v>-0.6339308335135333</v>
      </c>
      <c r="M109" s="5">
        <v>3.7415329505157651</v>
      </c>
      <c r="N109" s="5">
        <v>6.6292334649681379</v>
      </c>
      <c r="O109" s="5">
        <v>23.791443682960406</v>
      </c>
      <c r="P109" s="5">
        <v>9.5918208732624508E-2</v>
      </c>
      <c r="Q109" s="5">
        <v>-8.9472655585807748E-2</v>
      </c>
      <c r="R109" s="5">
        <v>-4.7337696804291791E-2</v>
      </c>
      <c r="S109" s="5">
        <v>-0.28634779389596277</v>
      </c>
      <c r="T109" s="5">
        <v>8.0552584103767266</v>
      </c>
      <c r="U109" s="5">
        <v>6.531194249971298</v>
      </c>
      <c r="V109" s="5">
        <v>15.254901853508297</v>
      </c>
      <c r="W109" s="5">
        <v>-11.058823451643459</v>
      </c>
      <c r="X109" s="5">
        <v>-34.839571947513328</v>
      </c>
      <c r="Y109" s="5">
        <v>-56.197860567370505</v>
      </c>
      <c r="Z109" s="5">
        <v>-24.108734233313886</v>
      </c>
      <c r="AA109" s="5">
        <v>63.750445184490538</v>
      </c>
      <c r="AB109" s="5">
        <v>54.818181432687695</v>
      </c>
      <c r="AC109" s="5">
        <v>66.944741062205864</v>
      </c>
      <c r="AD109" s="5">
        <v>186.35293986599345</v>
      </c>
      <c r="AE109" s="5">
        <v>36.212120957469153</v>
      </c>
      <c r="AF109" s="5">
        <v>12.818181728041388</v>
      </c>
      <c r="AG109" s="5">
        <v>-1.7647058699431191E+38</v>
      </c>
      <c r="AH109" s="5">
        <v>-464.04456001658821</v>
      </c>
      <c r="AI109" s="5">
        <v>506.48484492312934</v>
      </c>
    </row>
    <row r="110" spans="1:35" x14ac:dyDescent="0.3">
      <c r="A110" s="5">
        <v>109</v>
      </c>
      <c r="B110" s="19">
        <v>9.9643333267886192</v>
      </c>
      <c r="C110" s="5">
        <v>-1.0033530837990503</v>
      </c>
      <c r="D110" s="5">
        <v>-0.57541596151525054</v>
      </c>
      <c r="E110" s="5">
        <v>-1.0842714635141431</v>
      </c>
      <c r="F110" s="5">
        <v>-2.6630405088281344</v>
      </c>
      <c r="G110" s="5">
        <v>-2.6630405088281344</v>
      </c>
      <c r="H110" s="5">
        <v>165.03877578929388</v>
      </c>
      <c r="I110" s="5">
        <v>-1.0228065694218147</v>
      </c>
      <c r="J110" s="5">
        <v>-0.66945308426585004</v>
      </c>
      <c r="K110" s="5">
        <v>-0.93347964111398507</v>
      </c>
      <c r="L110" s="5">
        <v>-0.49922086174809638</v>
      </c>
      <c r="M110" s="5">
        <v>3.6946795660355765</v>
      </c>
      <c r="N110" s="5">
        <v>6.8633615502595049</v>
      </c>
      <c r="O110" s="5">
        <v>21.46070133791504</v>
      </c>
      <c r="P110" s="5">
        <v>7.4242022373799885E-2</v>
      </c>
      <c r="Q110" s="5">
        <v>-0.12572088065230191</v>
      </c>
      <c r="R110" s="5">
        <v>-0.23208744975212198</v>
      </c>
      <c r="S110" s="5">
        <v>-0.42799487159123301</v>
      </c>
      <c r="T110" s="5">
        <v>8.3343409945672455</v>
      </c>
      <c r="U110" s="5">
        <v>6.6656590108889313</v>
      </c>
      <c r="V110" s="5">
        <v>17.318016934957146</v>
      </c>
      <c r="W110" s="5">
        <v>3.4407496989541824</v>
      </c>
      <c r="X110" s="5">
        <v>1.8681983078139248</v>
      </c>
      <c r="Y110" s="5">
        <v>-54.217654191426256</v>
      </c>
      <c r="Z110" s="5">
        <v>1.8845223706976577</v>
      </c>
      <c r="AA110" s="5">
        <v>6.4008464352182335</v>
      </c>
      <c r="AB110" s="5">
        <v>17.2454655443624</v>
      </c>
      <c r="AC110" s="5">
        <v>93.872430505729668</v>
      </c>
      <c r="AD110" s="5">
        <v>190.75937129066958</v>
      </c>
      <c r="AE110" s="5">
        <v>38.361547776952627</v>
      </c>
      <c r="AF110" s="5">
        <v>13.594316812683676</v>
      </c>
      <c r="AG110" s="5">
        <v>699.83071367656714</v>
      </c>
      <c r="AH110" s="5">
        <v>1.7956469172190585E+38</v>
      </c>
      <c r="AI110" s="5">
        <v>573.83796876979488</v>
      </c>
    </row>
    <row r="111" spans="1:35" x14ac:dyDescent="0.3">
      <c r="A111" s="5">
        <v>110</v>
      </c>
      <c r="B111" s="19">
        <v>10.05849999608472</v>
      </c>
      <c r="C111" s="5">
        <v>-0.86664429048088099</v>
      </c>
      <c r="D111" s="5">
        <v>-0.49177858856804296</v>
      </c>
      <c r="E111" s="5">
        <v>-0.99784392861860416</v>
      </c>
      <c r="F111" s="5">
        <v>-2.3562668076677342</v>
      </c>
      <c r="G111" s="5">
        <v>-2.3562668076677342</v>
      </c>
      <c r="H111" s="5">
        <v>55.638172908445355</v>
      </c>
      <c r="I111" s="5">
        <v>-1.0266148533576303</v>
      </c>
      <c r="J111" s="5">
        <v>-0.62156319774808655</v>
      </c>
      <c r="K111" s="5">
        <v>-0.77911772664040468</v>
      </c>
      <c r="L111" s="5">
        <v>-0.31971903160093101</v>
      </c>
      <c r="M111" s="5">
        <v>3.7912885984379381</v>
      </c>
      <c r="N111" s="5">
        <v>7.192377556538804</v>
      </c>
      <c r="O111" s="5">
        <v>18.479129013544814</v>
      </c>
      <c r="P111" s="5">
        <v>1.3572669232949948E-2</v>
      </c>
      <c r="Q111" s="5">
        <v>-0.17287691987439305</v>
      </c>
      <c r="R111" s="5">
        <v>-0.29901803911294234</v>
      </c>
      <c r="S111" s="5">
        <v>-0.41074725459629935</v>
      </c>
      <c r="T111" s="5">
        <v>8.5172414516367869</v>
      </c>
      <c r="U111" s="5">
        <v>6.9618875364327177</v>
      </c>
      <c r="V111" s="5">
        <v>18.715063679795133</v>
      </c>
      <c r="W111" s="5">
        <v>6.2050817223835582</v>
      </c>
      <c r="X111" s="5">
        <v>8.3502723032134796</v>
      </c>
      <c r="Y111" s="5">
        <v>-80.511797416899853</v>
      </c>
      <c r="Z111" s="5">
        <v>-112.43012799647286</v>
      </c>
      <c r="AA111" s="5">
        <v>6.1887477839509204</v>
      </c>
      <c r="AB111" s="5">
        <v>59.573503228207443</v>
      </c>
      <c r="AC111" s="5">
        <v>76.929220253991119</v>
      </c>
      <c r="AD111" s="5">
        <v>191.35027385720733</v>
      </c>
      <c r="AE111" s="5">
        <v>45.473684596678325</v>
      </c>
      <c r="AF111" s="5">
        <v>13.548094488912991</v>
      </c>
      <c r="AG111" s="5">
        <v>803.5299523769296</v>
      </c>
      <c r="AH111" s="5">
        <v>-864.48095107962922</v>
      </c>
      <c r="AI111" s="5">
        <v>734.07804616102578</v>
      </c>
    </row>
    <row r="112" spans="1:35" x14ac:dyDescent="0.3">
      <c r="A112" s="5">
        <v>111</v>
      </c>
      <c r="B112" s="19">
        <v>10.141999991610646</v>
      </c>
      <c r="C112" s="5">
        <v>-0.84306245064432417</v>
      </c>
      <c r="D112" s="5">
        <v>-0.7685796912379097</v>
      </c>
      <c r="E112" s="5">
        <v>-1.065617904995521</v>
      </c>
      <c r="F112" s="5">
        <v>-2.6772600468775427</v>
      </c>
      <c r="G112" s="5">
        <v>-2.6772600468775427</v>
      </c>
      <c r="H112" s="5">
        <v>177.39613559121307</v>
      </c>
      <c r="I112" s="5">
        <v>-0.91590985630399468</v>
      </c>
      <c r="J112" s="5">
        <v>-0.55323884466006923</v>
      </c>
      <c r="K112" s="5">
        <v>-0.30427521232478827</v>
      </c>
      <c r="L112" s="5">
        <v>-0.22679760167687452</v>
      </c>
      <c r="M112" s="5">
        <v>4.741845343583889</v>
      </c>
      <c r="N112" s="5">
        <v>7.6905872199792169</v>
      </c>
      <c r="O112" s="5">
        <v>19.677539816122295</v>
      </c>
      <c r="P112" s="5">
        <v>-4.8853008071526337E-2</v>
      </c>
      <c r="Q112" s="5">
        <v>-0.2342455731146815</v>
      </c>
      <c r="R112" s="5">
        <v>-0.31330615352289432</v>
      </c>
      <c r="S112" s="5">
        <v>-0.42290931779437896</v>
      </c>
      <c r="T112" s="5">
        <v>8.8648649583667343</v>
      </c>
      <c r="U112" s="5">
        <v>7.1835974662627038</v>
      </c>
      <c r="V112" s="5">
        <v>19.936626491734771</v>
      </c>
      <c r="W112" s="5">
        <v>-6.9375583210767049</v>
      </c>
      <c r="X112" s="5">
        <v>-21.030755114644869</v>
      </c>
      <c r="Y112" s="5">
        <v>-106.32059757994057</v>
      </c>
      <c r="Z112" s="5">
        <v>-28.160298526283569</v>
      </c>
      <c r="AA112" s="5">
        <v>20.391426123745173</v>
      </c>
      <c r="AB112" s="5">
        <v>35.944082392166536</v>
      </c>
      <c r="AC112" s="5">
        <v>42.102516753487805</v>
      </c>
      <c r="AD112" s="5">
        <v>183.3196664256364</v>
      </c>
      <c r="AE112" s="5">
        <v>45.608574572387631</v>
      </c>
      <c r="AF112" s="5">
        <v>13.327120364239306</v>
      </c>
      <c r="AG112" s="5">
        <v>268.87791523113464</v>
      </c>
      <c r="AH112" s="5">
        <v>-57.345760157508607</v>
      </c>
      <c r="AI112" s="5">
        <v>-2.013047551521538</v>
      </c>
    </row>
    <row r="113" spans="1:35" x14ac:dyDescent="0.3">
      <c r="A113" s="5">
        <v>112</v>
      </c>
      <c r="B113" s="19">
        <v>10.236666662385687</v>
      </c>
      <c r="C113" s="5">
        <v>-1.0107437198873388</v>
      </c>
      <c r="D113" s="5">
        <v>-0.65407456421475973</v>
      </c>
      <c r="E113" s="5">
        <v>-1.1833196769731518</v>
      </c>
      <c r="F113" s="5">
        <v>-2.8481379610750386</v>
      </c>
      <c r="G113" s="5">
        <v>-2.8481379610750386</v>
      </c>
      <c r="H113" s="5">
        <v>147.51839462567642</v>
      </c>
      <c r="I113" s="5">
        <v>-0.80410113780469783</v>
      </c>
      <c r="J113" s="5">
        <v>-0.50870201397465309</v>
      </c>
      <c r="K113" s="5">
        <v>-0.48742055060159478</v>
      </c>
      <c r="L113" s="5">
        <v>-0.41027911809129997</v>
      </c>
      <c r="M113" s="5">
        <v>4.4902143996437029</v>
      </c>
      <c r="N113" s="5">
        <v>7.6402610311911854</v>
      </c>
      <c r="O113" s="5">
        <v>19.589934968972756</v>
      </c>
      <c r="P113" s="5">
        <v>-0.11369318022355322</v>
      </c>
      <c r="Q113" s="5">
        <v>-0.29557122879470654</v>
      </c>
      <c r="R113" s="5">
        <v>-0.16602281368619795</v>
      </c>
      <c r="S113" s="5">
        <v>-0.28689133911365994</v>
      </c>
      <c r="T113" s="5">
        <v>8.8313141658413752</v>
      </c>
      <c r="U113" s="5">
        <v>7.2357875879688134</v>
      </c>
      <c r="V113" s="5">
        <v>15.500466146715262</v>
      </c>
      <c r="W113" s="5">
        <v>-70.430569242398008</v>
      </c>
      <c r="X113" s="5">
        <v>-75.032619617126329</v>
      </c>
      <c r="Y113" s="5">
        <v>-130.65983362416927</v>
      </c>
      <c r="Z113" s="5">
        <v>-49.573159889134082</v>
      </c>
      <c r="AA113" s="5">
        <v>17.030755072455182</v>
      </c>
      <c r="AB113" s="5">
        <v>58.303821677399434</v>
      </c>
      <c r="AC113" s="5">
        <v>59.202237343911733</v>
      </c>
      <c r="AD113" s="5">
        <v>161.75582649642183</v>
      </c>
      <c r="AE113" s="5">
        <v>39.457595942738749</v>
      </c>
      <c r="AF113" s="5">
        <v>12.892823994327722</v>
      </c>
      <c r="AG113" s="5">
        <v>608.10252272335413</v>
      </c>
      <c r="AH113" s="5">
        <v>175.87325441792504</v>
      </c>
      <c r="AI113" s="5">
        <v>-400.70270692910123</v>
      </c>
    </row>
    <row r="114" spans="1:35" x14ac:dyDescent="0.3">
      <c r="A114" s="5">
        <v>113</v>
      </c>
      <c r="B114" s="19">
        <v>10.330666668014601</v>
      </c>
      <c r="C114" s="5">
        <v>-1.0490641249712476</v>
      </c>
      <c r="D114" s="5">
        <v>-0.59735117764025292</v>
      </c>
      <c r="E114" s="5">
        <v>-0.53948069248695185</v>
      </c>
      <c r="F114" s="5">
        <v>-2.1858959950982397</v>
      </c>
      <c r="G114" s="5">
        <v>-2.1858959950982397</v>
      </c>
      <c r="H114" s="5">
        <v>-114.0359942969089</v>
      </c>
      <c r="I114" s="5">
        <v>-0.73006366222435315</v>
      </c>
      <c r="J114" s="5">
        <v>-0.48742181428141829</v>
      </c>
      <c r="K114" s="5">
        <v>-0.77784183719857092</v>
      </c>
      <c r="L114" s="5">
        <v>-0.68905104643485038</v>
      </c>
      <c r="M114" s="5">
        <v>5.3443336999224185</v>
      </c>
      <c r="N114" s="5">
        <v>8.1052303124653591</v>
      </c>
      <c r="O114" s="5">
        <v>24.707969887757372</v>
      </c>
      <c r="P114" s="5">
        <v>-0.1908329251384929</v>
      </c>
      <c r="Q114" s="5">
        <v>-0.34926927220978593</v>
      </c>
      <c r="R114" s="5">
        <v>-0.48790466458738002</v>
      </c>
      <c r="S114" s="5">
        <v>-0.51352100414745472</v>
      </c>
      <c r="T114" s="5">
        <v>9.0635117483479846</v>
      </c>
      <c r="U114" s="5">
        <v>7.5373598319423278</v>
      </c>
      <c r="V114" s="5">
        <v>20.45641326384149</v>
      </c>
      <c r="W114" s="5">
        <v>-52.217932278095482</v>
      </c>
      <c r="X114" s="5">
        <v>3.8686176485632577</v>
      </c>
      <c r="Y114" s="5">
        <v>-27.179327275033774</v>
      </c>
      <c r="Z114" s="5">
        <v>-2.6413449324330118</v>
      </c>
      <c r="AA114" s="5">
        <v>3.0672477928250954</v>
      </c>
      <c r="AB114" s="5">
        <v>103.51120703033941</v>
      </c>
      <c r="AC114" s="5">
        <v>21.933997310202447</v>
      </c>
      <c r="AD114" s="5">
        <v>148.20111945150131</v>
      </c>
      <c r="AE114" s="5">
        <v>34.95018648219105</v>
      </c>
      <c r="AF114" s="5">
        <v>12.358654931382997</v>
      </c>
      <c r="AG114" s="5">
        <v>-212.26774402551024</v>
      </c>
      <c r="AH114" s="5">
        <v>880.66624356114187</v>
      </c>
      <c r="AI114" s="5">
        <v>-695.30323154541247</v>
      </c>
    </row>
    <row r="115" spans="1:35" x14ac:dyDescent="0.3">
      <c r="A115" s="5">
        <v>114</v>
      </c>
      <c r="B115" s="19">
        <v>10.414833328686655</v>
      </c>
      <c r="C115" s="5">
        <v>-1.1856022534729851</v>
      </c>
      <c r="D115" s="5">
        <v>-1.0009919029314467</v>
      </c>
      <c r="E115" s="5">
        <v>-1.023598511583369</v>
      </c>
      <c r="F115" s="5">
        <v>-3.2101926679876946</v>
      </c>
      <c r="G115" s="5">
        <v>-3.2101926679876946</v>
      </c>
      <c r="H115" s="5">
        <v>208.75306269383023</v>
      </c>
      <c r="I115" s="5">
        <v>-0.84639058039759318</v>
      </c>
      <c r="J115" s="5">
        <v>-0.5709112229100054</v>
      </c>
      <c r="K115" s="5">
        <v>-1.6616824441498035</v>
      </c>
      <c r="L115" s="5">
        <v>-1.1577853837839522</v>
      </c>
      <c r="M115" s="5">
        <v>4.4345386873437045</v>
      </c>
      <c r="N115" s="5">
        <v>8.1340399625718138</v>
      </c>
      <c r="O115" s="5">
        <v>33.981920459868299</v>
      </c>
      <c r="P115" s="5">
        <v>-0.27196360973600575</v>
      </c>
      <c r="Q115" s="5">
        <v>-0.39346424159584054</v>
      </c>
      <c r="R115" s="5">
        <v>-0.33711579011627868</v>
      </c>
      <c r="S115" s="5">
        <v>-0.36277152487714348</v>
      </c>
      <c r="T115" s="5">
        <v>9.0598504434807499</v>
      </c>
      <c r="U115" s="5">
        <v>7.6028678886765766</v>
      </c>
      <c r="V115" s="5">
        <v>18.142144777407804</v>
      </c>
      <c r="W115" s="5">
        <v>-41.943890595685374</v>
      </c>
      <c r="X115" s="5">
        <v>19.124064984432277</v>
      </c>
      <c r="Y115" s="5">
        <v>63.179551606271644</v>
      </c>
      <c r="Z115" s="5">
        <v>78.546135265156565</v>
      </c>
      <c r="AA115" s="5">
        <v>91.37281865520427</v>
      </c>
      <c r="AB115" s="5">
        <v>108.99875395234753</v>
      </c>
      <c r="AC115" s="5">
        <v>35.459476580914902</v>
      </c>
      <c r="AD115" s="5">
        <v>138.06920305288861</v>
      </c>
      <c r="AE115" s="5">
        <v>33.018703494882189</v>
      </c>
      <c r="AF115" s="5">
        <v>11.938279393215867</v>
      </c>
      <c r="AG115" s="5">
        <v>590.5941441759627</v>
      </c>
      <c r="AH115" s="5">
        <v>48.852868204731102</v>
      </c>
      <c r="AI115" s="5">
        <v>-258.57793215576908</v>
      </c>
    </row>
    <row r="116" spans="1:35" x14ac:dyDescent="0.3">
      <c r="A116" s="5">
        <v>115</v>
      </c>
      <c r="B116" s="19">
        <v>10.50566666177474</v>
      </c>
      <c r="C116" s="5">
        <v>-0.84019950482392147</v>
      </c>
      <c r="D116" s="5">
        <v>-1.2715917448860792</v>
      </c>
      <c r="E116" s="5">
        <v>-1.262953813877937</v>
      </c>
      <c r="F116" s="5">
        <v>-3.3747450635885676</v>
      </c>
      <c r="G116" s="5">
        <v>-3.3747450635885676</v>
      </c>
      <c r="H116" s="5">
        <v>226.05995942422311</v>
      </c>
      <c r="I116" s="5">
        <v>-0.85081387522239937</v>
      </c>
      <c r="J116" s="5">
        <v>-0.57618502341682376</v>
      </c>
      <c r="K116" s="5">
        <v>-1.0168770333179822</v>
      </c>
      <c r="L116" s="5">
        <v>-0.74309470511289888</v>
      </c>
      <c r="M116" s="5">
        <v>5.4679802788717859</v>
      </c>
      <c r="N116" s="5">
        <v>8.4033250974958733</v>
      </c>
      <c r="O116" s="5">
        <v>25.313423568033809</v>
      </c>
      <c r="P116" s="5">
        <v>-0.30443290109482518</v>
      </c>
      <c r="Q116" s="5">
        <v>-0.40197831727111177</v>
      </c>
      <c r="R116" s="5">
        <v>-0.29978767628599734</v>
      </c>
      <c r="S116" s="5">
        <v>-0.39026871458237578</v>
      </c>
      <c r="T116" s="5">
        <v>9.2586206613869546</v>
      </c>
      <c r="U116" s="5">
        <v>7.7419950502539399</v>
      </c>
      <c r="V116" s="5">
        <v>17.464285660964141</v>
      </c>
      <c r="W116" s="5">
        <v>-10.814039375849884</v>
      </c>
      <c r="X116" s="5">
        <v>52.204433338147489</v>
      </c>
      <c r="Y116" s="5">
        <v>191.4975363611367</v>
      </c>
      <c r="Z116" s="5">
        <v>205.38546735321705</v>
      </c>
      <c r="AA116" s="5">
        <v>153.82758573723351</v>
      </c>
      <c r="AB116" s="5">
        <v>127.79926069354995</v>
      </c>
      <c r="AC116" s="5">
        <v>29.730295475730561</v>
      </c>
      <c r="AD116" s="5">
        <v>134.51046756961102</v>
      </c>
      <c r="AE116" s="5">
        <v>33.428571326508028</v>
      </c>
      <c r="AF116" s="5">
        <v>11.937192081780232</v>
      </c>
      <c r="AG116" s="5">
        <v>-397.24322538813078</v>
      </c>
      <c r="AH116" s="5">
        <v>-1.8288177284064411E+38</v>
      </c>
      <c r="AI116" s="5">
        <v>-186.02216691972595</v>
      </c>
    </row>
    <row r="117" spans="1:35" x14ac:dyDescent="0.3">
      <c r="A117" s="5">
        <v>116</v>
      </c>
      <c r="B117" s="19">
        <v>10.592499993508682</v>
      </c>
      <c r="C117" s="5">
        <v>-0.8926704162913528</v>
      </c>
      <c r="D117" s="5">
        <v>-1.3252977592023225</v>
      </c>
      <c r="E117" s="5">
        <v>-1.4931591832329221</v>
      </c>
      <c r="F117" s="5">
        <v>-3.711127358726491</v>
      </c>
      <c r="G117" s="5">
        <v>-3.711127358726491</v>
      </c>
      <c r="H117" s="5">
        <v>294.97690684732351</v>
      </c>
      <c r="I117" s="5">
        <v>-0.84893455900692572</v>
      </c>
      <c r="J117" s="5">
        <v>-0.61950961416185479</v>
      </c>
      <c r="K117" s="5">
        <v>-0.86883599767519726</v>
      </c>
      <c r="L117" s="5">
        <v>-0.76330881674562889</v>
      </c>
      <c r="M117" s="5">
        <v>5.1872659426265821</v>
      </c>
      <c r="N117" s="5">
        <v>8.6535580941795853</v>
      </c>
      <c r="O117" s="5">
        <v>27.79775294308627</v>
      </c>
      <c r="P117" s="5">
        <v>-0.28206862346605982</v>
      </c>
      <c r="Q117" s="5">
        <v>-0.38103850179928966</v>
      </c>
      <c r="R117" s="5">
        <v>-5.3805830364037688E-2</v>
      </c>
      <c r="S117" s="5">
        <v>-0.25666650013242542</v>
      </c>
      <c r="T117" s="5">
        <v>9.5711610948608126</v>
      </c>
      <c r="U117" s="5">
        <v>7.917603034449531</v>
      </c>
      <c r="V117" s="5">
        <v>16.172284722210524</v>
      </c>
      <c r="W117" s="5">
        <v>-39.297752998562785</v>
      </c>
      <c r="X117" s="5">
        <v>12.629213544069973</v>
      </c>
      <c r="Y117" s="5">
        <v>126.7659182145203</v>
      </c>
      <c r="Z117" s="5">
        <v>187.64419566175772</v>
      </c>
      <c r="AA117" s="5">
        <v>181.69101211244012</v>
      </c>
      <c r="AB117" s="5">
        <v>145.44382092634609</v>
      </c>
      <c r="AC117" s="5">
        <v>47.707865398684056</v>
      </c>
      <c r="AD117" s="5">
        <v>120.58801556299503</v>
      </c>
      <c r="AE117" s="5">
        <v>28.479400886449483</v>
      </c>
      <c r="AF117" s="5">
        <v>12.318352119349329</v>
      </c>
      <c r="AG117" s="5">
        <v>291.80337219418846</v>
      </c>
      <c r="AH117" s="5">
        <v>493.65917841139503</v>
      </c>
      <c r="AI117" s="5">
        <v>-579.68726871403851</v>
      </c>
    </row>
    <row r="118" spans="1:35" x14ac:dyDescent="0.3">
      <c r="A118" s="5">
        <v>117</v>
      </c>
      <c r="B118" s="19">
        <v>10.676833328325301</v>
      </c>
      <c r="C118" s="5">
        <v>-0.94316858238236856</v>
      </c>
      <c r="D118" s="5">
        <v>-0.70802991138540217</v>
      </c>
      <c r="E118" s="5">
        <v>-1.1177201549776312</v>
      </c>
      <c r="F118" s="5">
        <v>-2.7689186487459332</v>
      </c>
      <c r="G118" s="5">
        <v>-2.7689186487459332</v>
      </c>
      <c r="H118" s="5">
        <v>-24.591983173801044</v>
      </c>
      <c r="I118" s="5">
        <v>-0.98337122084618456</v>
      </c>
      <c r="J118" s="5">
        <v>-0.73686849454119219</v>
      </c>
      <c r="K118" s="5">
        <v>-1.7529843636022893</v>
      </c>
      <c r="L118" s="5">
        <v>-1.1576524226054998</v>
      </c>
      <c r="M118" s="5">
        <v>4.8725459336697146</v>
      </c>
      <c r="N118" s="5">
        <v>8.5241507719110636</v>
      </c>
      <c r="O118" s="5">
        <v>31.247117284531214</v>
      </c>
      <c r="P118" s="5">
        <v>-0.26360057231625983</v>
      </c>
      <c r="Q118" s="5">
        <v>-0.36105050546356837</v>
      </c>
      <c r="R118" s="5">
        <v>-0.18185673481460576</v>
      </c>
      <c r="S118" s="5">
        <v>-0.28740308030778899</v>
      </c>
      <c r="T118" s="5">
        <v>9.5225926478050233</v>
      </c>
      <c r="U118" s="5">
        <v>7.9912744898328256</v>
      </c>
      <c r="V118" s="5">
        <v>16.313493196956355</v>
      </c>
      <c r="W118" s="5">
        <v>-9.0308506752206199</v>
      </c>
      <c r="X118" s="5">
        <v>127.37051960608147</v>
      </c>
      <c r="Y118" s="5">
        <v>276.08974583942364</v>
      </c>
      <c r="Z118" s="5">
        <v>279.6796492134244</v>
      </c>
      <c r="AA118" s="5">
        <v>234.26550179097467</v>
      </c>
      <c r="AB118" s="5">
        <v>143.5101268583598</v>
      </c>
      <c r="AC118" s="5">
        <v>75.645995159021226</v>
      </c>
      <c r="AD118" s="5">
        <v>113.68214325136307</v>
      </c>
      <c r="AE118" s="5">
        <v>33.668432320641074</v>
      </c>
      <c r="AF118" s="5">
        <v>12.566531550343127</v>
      </c>
      <c r="AG118" s="5">
        <v>691.25646181858417</v>
      </c>
      <c r="AH118" s="5">
        <v>219.51885183746236</v>
      </c>
      <c r="AI118" s="5">
        <v>-302.29977995231002</v>
      </c>
    </row>
    <row r="119" spans="1:35" x14ac:dyDescent="0.3">
      <c r="A119" s="5">
        <v>118</v>
      </c>
      <c r="B119" s="19">
        <v>10.760833325330168</v>
      </c>
      <c r="C119" s="5">
        <v>-0.67203434499480363</v>
      </c>
      <c r="D119" s="5">
        <v>-0.96004388599068957</v>
      </c>
      <c r="E119" s="5">
        <v>-1.5259745736341788</v>
      </c>
      <c r="F119" s="5">
        <v>-3.1580528046197802</v>
      </c>
      <c r="G119" s="5">
        <v>-3.1580528046197802</v>
      </c>
      <c r="H119" s="5">
        <v>159.4190375693185</v>
      </c>
      <c r="I119" s="5">
        <v>-1.0532118620256947</v>
      </c>
      <c r="J119" s="5">
        <v>-0.80243646401012481</v>
      </c>
      <c r="K119" s="5">
        <v>-0.66023943313551203</v>
      </c>
      <c r="L119" s="5">
        <v>-0.58614404368806494</v>
      </c>
      <c r="M119" s="5">
        <v>5.7748808041243578</v>
      </c>
      <c r="N119" s="5">
        <v>9.0009539589886547</v>
      </c>
      <c r="O119" s="5">
        <v>23.589825286751751</v>
      </c>
      <c r="P119" s="5">
        <v>-0.23780704140179146</v>
      </c>
      <c r="Q119" s="5">
        <v>-0.34121609152189625</v>
      </c>
      <c r="R119" s="5">
        <v>-0.10257385874456158</v>
      </c>
      <c r="S119" s="5">
        <v>-0.24258814977673032</v>
      </c>
      <c r="T119" s="5">
        <v>9.9281399751117014</v>
      </c>
      <c r="U119" s="5">
        <v>8.2168522046129979</v>
      </c>
      <c r="V119" s="5">
        <v>16.210492960900098</v>
      </c>
      <c r="W119" s="5">
        <v>60.438792162094188</v>
      </c>
      <c r="X119" s="5">
        <v>110.03561286405029</v>
      </c>
      <c r="Y119" s="5">
        <v>214.39173443180763</v>
      </c>
      <c r="Z119" s="5">
        <v>208.18760084244124</v>
      </c>
      <c r="AA119" s="5">
        <v>154.07694862989453</v>
      </c>
      <c r="AB119" s="5">
        <v>62.993323181824223</v>
      </c>
      <c r="AC119" s="5">
        <v>-14.188235394870452</v>
      </c>
      <c r="AD119" s="5">
        <v>139.91351450706023</v>
      </c>
      <c r="AE119" s="5">
        <v>41.717647355066767</v>
      </c>
      <c r="AF119" s="5">
        <v>13.371701207832034</v>
      </c>
      <c r="AG119" s="5">
        <v>-104.3294125055647</v>
      </c>
      <c r="AH119" s="5">
        <v>494.10429603653046</v>
      </c>
      <c r="AI119" s="5">
        <v>-128.79300568405378</v>
      </c>
    </row>
    <row r="120" spans="1:35" x14ac:dyDescent="0.3">
      <c r="A120" s="5">
        <v>119</v>
      </c>
      <c r="B120" s="19">
        <v>10.847666667541489</v>
      </c>
      <c r="C120" s="5">
        <v>-0.70087620953883456</v>
      </c>
      <c r="D120" s="5">
        <v>-0.96846615175666384</v>
      </c>
      <c r="E120" s="5">
        <v>-1.7849090925423696</v>
      </c>
      <c r="F120" s="5">
        <v>-3.454251453837538</v>
      </c>
      <c r="G120" s="5">
        <v>-3.454251453837538</v>
      </c>
      <c r="H120" s="5">
        <v>216.63002734539117</v>
      </c>
      <c r="I120" s="5">
        <v>-1.1692271565620611</v>
      </c>
      <c r="J120" s="5">
        <v>-0.87961861805175379</v>
      </c>
      <c r="K120" s="5">
        <v>-1.2157144473883317</v>
      </c>
      <c r="L120" s="5">
        <v>-0.88816521434164364</v>
      </c>
      <c r="M120" s="5">
        <v>5.2417795018954525</v>
      </c>
      <c r="N120" s="5">
        <v>9.0773694473783539</v>
      </c>
      <c r="O120" s="5">
        <v>30.89555128552621</v>
      </c>
      <c r="P120" s="5">
        <v>-0.22094570033582139</v>
      </c>
      <c r="Q120" s="5">
        <v>-0.34705331617968915</v>
      </c>
      <c r="R120" s="5">
        <v>-3.1180008099796742E-2</v>
      </c>
      <c r="S120" s="5">
        <v>-0.30546315630281096</v>
      </c>
      <c r="T120" s="5">
        <v>10.11992263982177</v>
      </c>
      <c r="U120" s="5">
        <v>8.2765957522548401</v>
      </c>
      <c r="V120" s="5">
        <v>17.276595760490814</v>
      </c>
      <c r="W120" s="5">
        <v>27.675048381225118</v>
      </c>
      <c r="X120" s="5">
        <v>78.719535855402569</v>
      </c>
      <c r="Y120" s="5">
        <v>159.1025146523663</v>
      </c>
      <c r="Z120" s="5">
        <v>156.2572535279057</v>
      </c>
      <c r="AA120" s="5">
        <v>123.75822061615375</v>
      </c>
      <c r="AB120" s="5">
        <v>24.62862671499439</v>
      </c>
      <c r="AC120" s="5">
        <v>19.591876226826244</v>
      </c>
      <c r="AD120" s="5">
        <v>150.01934249705221</v>
      </c>
      <c r="AE120" s="5">
        <v>42.410058065889146</v>
      </c>
      <c r="AF120" s="5">
        <v>14.253384926002795</v>
      </c>
      <c r="AG120" s="5">
        <v>569.98259239780566</v>
      </c>
      <c r="AH120" s="5">
        <v>97.918762178581233</v>
      </c>
      <c r="AI120" s="5">
        <v>35.6131528372321</v>
      </c>
    </row>
    <row r="121" spans="1:35" x14ac:dyDescent="0.3">
      <c r="A121" s="5">
        <v>120</v>
      </c>
      <c r="B121" s="19">
        <v>10.943333330797032</v>
      </c>
      <c r="C121" s="5">
        <v>-0.7890104036610861</v>
      </c>
      <c r="D121" s="5">
        <v>-0.49201513521595952</v>
      </c>
      <c r="E121" s="5">
        <v>-1.4386016971883346</v>
      </c>
      <c r="F121" s="5">
        <v>-2.7196272360655955</v>
      </c>
      <c r="G121" s="5">
        <v>-2.7196272360655955</v>
      </c>
      <c r="H121" s="5">
        <v>6.2617832251155621</v>
      </c>
      <c r="I121" s="5">
        <v>-1.1044913324138705</v>
      </c>
      <c r="J121" s="5">
        <v>-0.79457199495173625</v>
      </c>
      <c r="K121" s="5">
        <v>-0.51284255641883447</v>
      </c>
      <c r="L121" s="5">
        <v>-0.23661556787150981</v>
      </c>
      <c r="M121" s="5">
        <v>6.2913907033543799</v>
      </c>
      <c r="N121" s="5">
        <v>9.6556291005165136</v>
      </c>
      <c r="O121" s="5">
        <v>20.630085064262509</v>
      </c>
      <c r="P121" s="5">
        <v>-0.14353100547609074</v>
      </c>
      <c r="Q121" s="5">
        <v>-0.29687974302648756</v>
      </c>
      <c r="R121" s="5">
        <v>1.4035759812818021E-2</v>
      </c>
      <c r="S121" s="5">
        <v>-0.22180809181067987</v>
      </c>
      <c r="T121" s="5">
        <v>10.743613958991352</v>
      </c>
      <c r="U121" s="5">
        <v>8.8041626895362288</v>
      </c>
      <c r="V121" s="5">
        <v>18.836329158464036</v>
      </c>
      <c r="W121" s="5">
        <v>64.227057454033627</v>
      </c>
      <c r="X121" s="5">
        <v>115.98486235615557</v>
      </c>
      <c r="Y121" s="5">
        <v>102.03784254429841</v>
      </c>
      <c r="Z121" s="5">
        <v>82.968779233499589</v>
      </c>
      <c r="AA121" s="5">
        <v>64.234626044353277</v>
      </c>
      <c r="AB121" s="5">
        <v>41.106906174548641</v>
      </c>
      <c r="AC121" s="5">
        <v>31.460737811931871</v>
      </c>
      <c r="AD121" s="5">
        <v>116.5052029406437</v>
      </c>
      <c r="AE121" s="5">
        <v>41.852412321051368</v>
      </c>
      <c r="AF121" s="5">
        <v>15.26963097024659</v>
      </c>
      <c r="AG121" s="5">
        <v>186.92147512871378</v>
      </c>
      <c r="AH121" s="5">
        <v>489.89592992646158</v>
      </c>
      <c r="AI121" s="5">
        <v>-438.09082133484054</v>
      </c>
    </row>
    <row r="122" spans="1:35" x14ac:dyDescent="0.3">
      <c r="A122" s="5">
        <v>121</v>
      </c>
      <c r="B122" s="19">
        <v>11.037166662281379</v>
      </c>
      <c r="C122" s="5">
        <v>-0.83360865395607908</v>
      </c>
      <c r="D122" s="5">
        <v>-0.51298400703687352</v>
      </c>
      <c r="E122" s="5">
        <v>-1.6506923784829544</v>
      </c>
      <c r="F122" s="5">
        <v>-2.9972850394755861</v>
      </c>
      <c r="G122" s="5">
        <v>-2.9972850394755861</v>
      </c>
      <c r="H122" s="5">
        <v>75.557350741308909</v>
      </c>
      <c r="I122" s="5">
        <v>-1.0374717309049082</v>
      </c>
      <c r="J122" s="5">
        <v>-0.73633652080573508</v>
      </c>
      <c r="K122" s="5">
        <v>-1.2460848240136941</v>
      </c>
      <c r="L122" s="5">
        <v>-0.78842929055129052</v>
      </c>
      <c r="M122" s="5">
        <v>5.7779868242194574</v>
      </c>
      <c r="N122" s="5">
        <v>10.005644393096413</v>
      </c>
      <c r="O122" s="5">
        <v>33.015992442658131</v>
      </c>
      <c r="P122" s="5">
        <v>-0.13650848699545542</v>
      </c>
      <c r="Q122" s="5">
        <v>-0.30875703877553728</v>
      </c>
      <c r="R122" s="5">
        <v>-0.29563771161421309</v>
      </c>
      <c r="S122" s="5">
        <v>-0.45980393301179234</v>
      </c>
      <c r="T122" s="5">
        <v>11.22483536089004</v>
      </c>
      <c r="U122" s="5">
        <v>9.2963311294263544</v>
      </c>
      <c r="V122" s="5">
        <v>27.125117565865185</v>
      </c>
      <c r="W122" s="5">
        <v>58.737535221526429</v>
      </c>
      <c r="X122" s="5">
        <v>113.56538088892438</v>
      </c>
      <c r="Y122" s="5">
        <v>100.77328306480564</v>
      </c>
      <c r="Z122" s="5">
        <v>58.402633998891766</v>
      </c>
      <c r="AA122" s="5">
        <v>50.016933160224738</v>
      </c>
      <c r="AB122" s="5">
        <v>32.844778896255001</v>
      </c>
      <c r="AC122" s="5">
        <v>9.4261523898858517</v>
      </c>
      <c r="AD122" s="5">
        <v>93.145813645924207</v>
      </c>
      <c r="AE122" s="5">
        <v>45.194731847794131</v>
      </c>
      <c r="AF122" s="5">
        <v>15.638758216513249</v>
      </c>
      <c r="AG122" s="5">
        <v>722.88993345955862</v>
      </c>
      <c r="AH122" s="5">
        <v>-68.43650040513144</v>
      </c>
      <c r="AI122" s="5">
        <v>-45.493885187113847</v>
      </c>
    </row>
    <row r="123" spans="1:35" x14ac:dyDescent="0.3">
      <c r="A123" s="5">
        <v>122</v>
      </c>
      <c r="B123" s="19">
        <v>11.130166664952412</v>
      </c>
      <c r="C123" s="5">
        <v>-1.0507569652457398</v>
      </c>
      <c r="D123" s="5">
        <v>-0.66515932453029114</v>
      </c>
      <c r="E123" s="5">
        <v>-1.3420452453608165</v>
      </c>
      <c r="F123" s="5">
        <v>-3.0579615351369531</v>
      </c>
      <c r="G123" s="5">
        <v>-3.0579615351369531</v>
      </c>
      <c r="H123" s="5">
        <v>156.37994834824374</v>
      </c>
      <c r="I123" s="5">
        <v>-1.0821871601843098</v>
      </c>
      <c r="J123" s="5">
        <v>-0.75390782988792293</v>
      </c>
      <c r="K123" s="5">
        <v>-1.4201133821881882</v>
      </c>
      <c r="L123" s="5">
        <v>-0.93027841881202777</v>
      </c>
      <c r="M123" s="5">
        <v>6.4910104816962741</v>
      </c>
      <c r="N123" s="5">
        <v>10.363298110031973</v>
      </c>
      <c r="O123" s="5">
        <v>34.179168946169746</v>
      </c>
      <c r="P123" s="5">
        <v>-0.11648606123780439</v>
      </c>
      <c r="Q123" s="5">
        <v>-0.31950183214211708</v>
      </c>
      <c r="R123" s="5">
        <v>-0.17263473984528463</v>
      </c>
      <c r="S123" s="5">
        <v>-0.49293237107436044</v>
      </c>
      <c r="T123" s="5">
        <v>11.964662013969098</v>
      </c>
      <c r="U123" s="5">
        <v>9.6602602985473922</v>
      </c>
      <c r="V123" s="5">
        <v>26.847488912116241</v>
      </c>
      <c r="W123" s="5">
        <v>75.846248551167463</v>
      </c>
      <c r="X123" s="5">
        <v>109.06013542283821</v>
      </c>
      <c r="Y123" s="5">
        <v>56.375076994468735</v>
      </c>
      <c r="Z123" s="5">
        <v>63.985740287047825</v>
      </c>
      <c r="AA123" s="5">
        <v>-0.22876627199110264</v>
      </c>
      <c r="AB123" s="5">
        <v>-52.742714968464895</v>
      </c>
      <c r="AC123" s="5">
        <v>8.1667699212402436</v>
      </c>
      <c r="AD123" s="5">
        <v>86.176068670176107</v>
      </c>
      <c r="AE123" s="5">
        <v>40.863607820443775</v>
      </c>
      <c r="AF123" s="5">
        <v>16.63856153846843</v>
      </c>
      <c r="AG123" s="5">
        <v>287.91072279844786</v>
      </c>
      <c r="AH123" s="5">
        <v>101.23186518860926</v>
      </c>
      <c r="AI123" s="5">
        <v>225.24364338003113</v>
      </c>
    </row>
    <row r="124" spans="1:35" x14ac:dyDescent="0.3">
      <c r="A124" s="5">
        <v>123</v>
      </c>
      <c r="B124" s="19">
        <v>11.229333328083158</v>
      </c>
      <c r="C124" s="5">
        <v>-1.226443439451568</v>
      </c>
      <c r="D124" s="5">
        <v>-1.3052941182191593</v>
      </c>
      <c r="E124" s="5">
        <v>-1.4401194576449099</v>
      </c>
      <c r="F124" s="5">
        <v>-3.9718570153151229</v>
      </c>
      <c r="G124" s="5">
        <v>-3.9718570153151229</v>
      </c>
      <c r="H124" s="5">
        <v>277.52614711566628</v>
      </c>
      <c r="I124" s="5">
        <v>-1.0464954672566384</v>
      </c>
      <c r="J124" s="5">
        <v>-0.69471620926180033</v>
      </c>
      <c r="K124" s="5">
        <v>-0.79328119544911169</v>
      </c>
      <c r="L124" s="5">
        <v>-0.46509330340723687</v>
      </c>
      <c r="M124" s="5">
        <v>6.8054298672360023</v>
      </c>
      <c r="N124" s="5">
        <v>11.156561090862434</v>
      </c>
      <c r="O124" s="5">
        <v>30.472398203400367</v>
      </c>
      <c r="P124" s="5">
        <v>-9.6675043023873614E-2</v>
      </c>
      <c r="Q124" s="5">
        <v>-0.3310240357054251</v>
      </c>
      <c r="R124" s="5">
        <v>6.4781299033802725E-2</v>
      </c>
      <c r="S124" s="5">
        <v>-0.38877278149707761</v>
      </c>
      <c r="T124" s="5">
        <v>12.758371046315585</v>
      </c>
      <c r="U124" s="5">
        <v>10.213574665109784</v>
      </c>
      <c r="V124" s="5">
        <v>26.09411765849508</v>
      </c>
      <c r="W124" s="5">
        <v>31.569230783066612</v>
      </c>
      <c r="X124" s="5">
        <v>61.104072424970077</v>
      </c>
      <c r="Y124" s="5">
        <v>1.4733031680664541</v>
      </c>
      <c r="Z124" s="5">
        <v>-4.8995475134595274</v>
      </c>
      <c r="AA124" s="5">
        <v>-4.8018099568556538</v>
      </c>
      <c r="AB124" s="5">
        <v>39.802714949570984</v>
      </c>
      <c r="AC124" s="5">
        <v>11.31402715427992</v>
      </c>
      <c r="AD124" s="5">
        <v>84.504977412601704</v>
      </c>
      <c r="AE124" s="5">
        <v>38.66606336536244</v>
      </c>
      <c r="AF124" s="5">
        <v>15.858823536362204</v>
      </c>
      <c r="AG124" s="5">
        <v>354.24977391091301</v>
      </c>
      <c r="AH124" s="5">
        <v>-197.85158379711959</v>
      </c>
      <c r="AI124" s="5">
        <v>421.800905162238</v>
      </c>
    </row>
    <row r="125" spans="1:35" x14ac:dyDescent="0.3">
      <c r="A125" s="5">
        <v>124</v>
      </c>
      <c r="B125" s="19">
        <v>11.323666661046445</v>
      </c>
      <c r="C125" s="5">
        <v>-1.145671301042178</v>
      </c>
      <c r="D125" s="5">
        <v>-0.99874858919762843</v>
      </c>
      <c r="E125" s="5">
        <v>-1.0830861665722373</v>
      </c>
      <c r="F125" s="5">
        <v>-3.2275060568120439</v>
      </c>
      <c r="G125" s="5">
        <v>-3.2275060568120439</v>
      </c>
      <c r="H125" s="5">
        <v>79.896250477510691</v>
      </c>
      <c r="I125" s="5">
        <v>-1.0071182299086574</v>
      </c>
      <c r="J125" s="5">
        <v>-0.63572115983488287</v>
      </c>
      <c r="K125" s="5">
        <v>-1.5246276183372778</v>
      </c>
      <c r="L125" s="5">
        <v>-0.77637831466814222</v>
      </c>
      <c r="M125" s="5">
        <v>7.1584246069443962</v>
      </c>
      <c r="N125" s="5">
        <v>11.921824053759481</v>
      </c>
      <c r="O125" s="5">
        <v>40.290790471997589</v>
      </c>
      <c r="P125" s="5">
        <v>-8.885978564150572E-2</v>
      </c>
      <c r="Q125" s="5">
        <v>-0.33521315637520688</v>
      </c>
      <c r="R125" s="5">
        <v>-0.13052720554649061</v>
      </c>
      <c r="S125" s="5">
        <v>-0.34497115117892591</v>
      </c>
      <c r="T125" s="5">
        <v>13.565294582779984</v>
      </c>
      <c r="U125" s="5">
        <v>11.156055623480748</v>
      </c>
      <c r="V125" s="5">
        <v>31.179745204087187</v>
      </c>
      <c r="W125" s="5">
        <v>46.813147566088766</v>
      </c>
      <c r="X125" s="5">
        <v>79.744743517866937</v>
      </c>
      <c r="Y125" s="5">
        <v>45.894580794733429</v>
      </c>
      <c r="Z125" s="5">
        <v>-47.419010755705862</v>
      </c>
      <c r="AA125" s="5">
        <v>-35.843648056712887</v>
      </c>
      <c r="AB125" s="5">
        <v>14.304412139615115</v>
      </c>
      <c r="AC125" s="5">
        <v>53.882735928221123</v>
      </c>
      <c r="AD125" s="5">
        <v>58.11667135595723</v>
      </c>
      <c r="AE125" s="5">
        <v>38.570920772438832</v>
      </c>
      <c r="AF125" s="5">
        <v>15.629848912208958</v>
      </c>
      <c r="AG125" s="5">
        <v>546.00355113811815</v>
      </c>
      <c r="AH125" s="5">
        <v>-287.65886760057742</v>
      </c>
      <c r="AI125" s="5">
        <v>229.99348436826486</v>
      </c>
    </row>
    <row r="126" spans="1:35" x14ac:dyDescent="0.3">
      <c r="A126" s="5">
        <v>125</v>
      </c>
      <c r="B126" s="19">
        <v>11.418333331821486</v>
      </c>
      <c r="C126" s="5">
        <v>-1.3612342346649975</v>
      </c>
      <c r="D126" s="5">
        <v>-1.2858574820132602</v>
      </c>
      <c r="E126" s="5">
        <v>-1.6480549134347491</v>
      </c>
      <c r="F126" s="5">
        <v>-4.2951466301131065</v>
      </c>
      <c r="G126" s="5">
        <v>-4.2951466301131065</v>
      </c>
      <c r="H126" s="5">
        <v>297.70310464778913</v>
      </c>
      <c r="I126" s="5">
        <v>-1.035466681305063</v>
      </c>
      <c r="J126" s="5">
        <v>-0.63638089160405864</v>
      </c>
      <c r="K126" s="5">
        <v>-0.90165023116099674</v>
      </c>
      <c r="L126" s="5">
        <v>-0.60408516301756043</v>
      </c>
      <c r="M126" s="5">
        <v>8.080023398278648</v>
      </c>
      <c r="N126" s="5">
        <v>12.438084164168691</v>
      </c>
      <c r="O126" s="5">
        <v>35.68983659786187</v>
      </c>
      <c r="P126" s="5">
        <v>-7.4458015799766672E-2</v>
      </c>
      <c r="Q126" s="5">
        <v>-0.27127736224502141</v>
      </c>
      <c r="R126" s="5">
        <v>-1.941593761921477E-3</v>
      </c>
      <c r="S126" s="5">
        <v>0.19251995418629889</v>
      </c>
      <c r="T126" s="5">
        <v>14.037967348429888</v>
      </c>
      <c r="U126" s="5">
        <v>12.18750005097114</v>
      </c>
      <c r="V126" s="5">
        <v>26.957944037978443</v>
      </c>
      <c r="W126" s="5">
        <v>55.340537614625433</v>
      </c>
      <c r="X126" s="5">
        <v>97.393107883957526</v>
      </c>
      <c r="Y126" s="5">
        <v>99.727220043252061</v>
      </c>
      <c r="Z126" s="5">
        <v>101.08352846013943</v>
      </c>
      <c r="AA126" s="5">
        <v>41.076518863380912</v>
      </c>
      <c r="AB126" s="5">
        <v>63.741238584338653</v>
      </c>
      <c r="AC126" s="5">
        <v>67.415888132417194</v>
      </c>
      <c r="AD126" s="5">
        <v>44.931659066419932</v>
      </c>
      <c r="AE126" s="5">
        <v>39.012266518299157</v>
      </c>
      <c r="AF126" s="5">
        <v>15.835864552210825</v>
      </c>
      <c r="AG126" s="5">
        <v>-292.73130963548977</v>
      </c>
      <c r="AH126" s="5">
        <v>261.38025810250275</v>
      </c>
      <c r="AI126" s="5">
        <v>33.219042195005038</v>
      </c>
    </row>
    <row r="127" spans="1:35" x14ac:dyDescent="0.3">
      <c r="A127" s="5">
        <v>126</v>
      </c>
      <c r="B127" s="19">
        <v>11.515166661702096</v>
      </c>
      <c r="C127" s="5">
        <v>-0.98062489486665994</v>
      </c>
      <c r="D127" s="5">
        <v>-1.3362092741090423</v>
      </c>
      <c r="E127" s="5">
        <v>-1.5931495258559238</v>
      </c>
      <c r="F127" s="5">
        <v>-3.909983694831328</v>
      </c>
      <c r="G127" s="5">
        <v>-3.909983694831328</v>
      </c>
      <c r="H127" s="5">
        <v>137.89277428519512</v>
      </c>
      <c r="I127" s="5">
        <v>-1.0661914794499594</v>
      </c>
      <c r="J127" s="5">
        <v>-0.66737163429132162</v>
      </c>
      <c r="K127" s="5">
        <v>-1.3290007494018889</v>
      </c>
      <c r="L127" s="5">
        <v>-1.0290223940236407</v>
      </c>
      <c r="M127" s="5">
        <v>7.9726027735813885</v>
      </c>
      <c r="N127" s="5">
        <v>12.723987229782441</v>
      </c>
      <c r="O127" s="5">
        <v>39.324395387041996</v>
      </c>
      <c r="P127" s="5">
        <v>-7.9847794819990325E-2</v>
      </c>
      <c r="Q127" s="5">
        <v>-0.15116744434615756</v>
      </c>
      <c r="R127" s="5">
        <v>-6.6981973429344935E-2</v>
      </c>
      <c r="S127" s="5">
        <v>0.56072299441463114</v>
      </c>
      <c r="T127" s="5">
        <v>14.383561704914865</v>
      </c>
      <c r="U127" s="5">
        <v>13.488195918542047</v>
      </c>
      <c r="V127" s="5">
        <v>24.382978826945639</v>
      </c>
      <c r="W127" s="5">
        <v>53.875838176901759</v>
      </c>
      <c r="X127" s="5">
        <v>49.412999335449918</v>
      </c>
      <c r="Y127" s="5">
        <v>20.65636849342912</v>
      </c>
      <c r="Z127" s="5">
        <v>-9.9731857025080952</v>
      </c>
      <c r="AA127" s="5">
        <v>-37.25561076735633</v>
      </c>
      <c r="AB127" s="5">
        <v>-56.97988948708101</v>
      </c>
      <c r="AC127" s="5">
        <v>32.399300633064733</v>
      </c>
      <c r="AD127" s="5">
        <v>54.46866825811334</v>
      </c>
      <c r="AE127" s="5">
        <v>40.441853858706473</v>
      </c>
      <c r="AF127" s="5">
        <v>16.100845302997101</v>
      </c>
      <c r="AG127" s="5">
        <v>-403.20140072121467</v>
      </c>
      <c r="AH127" s="5">
        <v>129.21947009113299</v>
      </c>
      <c r="AI127" s="5">
        <v>432.19236557763753</v>
      </c>
    </row>
    <row r="128" spans="1:35" x14ac:dyDescent="0.3">
      <c r="A128" s="5">
        <v>127</v>
      </c>
      <c r="B128" s="19">
        <v>11.611833327915519</v>
      </c>
      <c r="C128" s="5">
        <v>-1.2098613710833206</v>
      </c>
      <c r="D128" s="5">
        <v>-1.2944721600983899</v>
      </c>
      <c r="E128" s="5">
        <v>-1.7171537153821321</v>
      </c>
      <c r="F128" s="5">
        <v>-4.2214872465637434</v>
      </c>
      <c r="G128" s="5">
        <v>-4.2214872465637434</v>
      </c>
      <c r="H128" s="5">
        <v>184.16866872305636</v>
      </c>
      <c r="I128" s="5">
        <v>-1.151021693807164</v>
      </c>
      <c r="J128" s="5">
        <v>-0.71438740148013469</v>
      </c>
      <c r="K128" s="5">
        <v>-1.1022513510235439</v>
      </c>
      <c r="L128" s="5">
        <v>-0.56974993929216899</v>
      </c>
      <c r="M128" s="5">
        <v>8.70417634974587</v>
      </c>
      <c r="N128" s="5">
        <v>13.545243643826831</v>
      </c>
      <c r="O128" s="5">
        <v>34.437355050274036</v>
      </c>
      <c r="P128" s="5">
        <v>-4.2089126235646257E-2</v>
      </c>
      <c r="Q128" s="5">
        <v>1.4810366623134641E-2</v>
      </c>
      <c r="R128" s="5">
        <v>0.27446308796242613</v>
      </c>
      <c r="S128" s="5">
        <v>0.95263864488970651</v>
      </c>
      <c r="T128" s="5">
        <v>15.067865456307366</v>
      </c>
      <c r="U128" s="5">
        <v>14.768561511454054</v>
      </c>
      <c r="V128" s="5">
        <v>20.613689132165046</v>
      </c>
      <c r="W128" s="5">
        <v>26.860788911370754</v>
      </c>
      <c r="X128" s="5">
        <v>41.029002393904001</v>
      </c>
      <c r="Y128" s="5">
        <v>60.090487346946141</v>
      </c>
      <c r="Z128" s="5">
        <v>88.077146329945435</v>
      </c>
      <c r="AA128" s="5">
        <v>81.944895738880874</v>
      </c>
      <c r="AB128" s="5">
        <v>39.901392183061326</v>
      </c>
      <c r="AC128" s="5">
        <v>70.225058130816493</v>
      </c>
      <c r="AD128" s="5">
        <v>55.447795923291196</v>
      </c>
      <c r="AE128" s="5">
        <v>35.937355052969117</v>
      </c>
      <c r="AF128" s="5">
        <v>16.082366618222952</v>
      </c>
      <c r="AG128" s="5">
        <v>-194.94605603472212</v>
      </c>
      <c r="AH128" s="5">
        <v>152.8486081632602</v>
      </c>
      <c r="AI128" s="5">
        <v>-7.5104408487611316</v>
      </c>
    </row>
    <row r="129" spans="1:35" x14ac:dyDescent="0.3">
      <c r="A129" s="5">
        <v>128</v>
      </c>
      <c r="B129" s="19">
        <v>11.708333330461755</v>
      </c>
      <c r="C129" s="5">
        <v>-1.2301712333646664</v>
      </c>
      <c r="D129" s="5">
        <v>-1.1978587513167822</v>
      </c>
      <c r="E129" s="5">
        <v>-1.4635503056105192</v>
      </c>
      <c r="F129" s="5">
        <v>-3.8915802902916727</v>
      </c>
      <c r="G129" s="5">
        <v>-3.8915802902916727</v>
      </c>
      <c r="H129" s="5">
        <v>184.80817119752382</v>
      </c>
      <c r="I129" s="5">
        <v>-1.0458070419097552</v>
      </c>
      <c r="J129" s="5">
        <v>-0.61226086406653812</v>
      </c>
      <c r="K129" s="5">
        <v>-0.45777956379141233</v>
      </c>
      <c r="L129" s="5">
        <v>-4.017793354471836E-2</v>
      </c>
      <c r="M129" s="5">
        <v>9.1530700673272953</v>
      </c>
      <c r="N129" s="5">
        <v>14.110118217924427</v>
      </c>
      <c r="O129" s="5">
        <v>28.016143036766334</v>
      </c>
      <c r="P129" s="5">
        <v>5.9648290221889548E-2</v>
      </c>
      <c r="Q129" s="5">
        <v>0.2361458147967212</v>
      </c>
      <c r="R129" s="5">
        <v>0.4386030318150243</v>
      </c>
      <c r="S129" s="5">
        <v>1.1272848270717966</v>
      </c>
      <c r="T129" s="5">
        <v>15.128855608259983</v>
      </c>
      <c r="U129" s="5">
        <v>15.666762787197774</v>
      </c>
      <c r="V129" s="5">
        <v>15.505909515039534</v>
      </c>
      <c r="W129" s="5">
        <v>7.8281925783678954</v>
      </c>
      <c r="X129" s="5">
        <v>25.873162346400136</v>
      </c>
      <c r="Y129" s="5">
        <v>113.07985032724703</v>
      </c>
      <c r="Z129" s="5">
        <v>83.012395669193779</v>
      </c>
      <c r="AA129" s="5">
        <v>103.26607112051708</v>
      </c>
      <c r="AB129" s="5">
        <v>94.66474507274323</v>
      </c>
      <c r="AC129" s="5">
        <v>55.774574917064029</v>
      </c>
      <c r="AD129" s="5">
        <v>56.096281461380578</v>
      </c>
      <c r="AE129" s="5">
        <v>37.646584105337446</v>
      </c>
      <c r="AF129" s="5">
        <v>15.723839754737812</v>
      </c>
      <c r="AG129" s="5">
        <v>-306.23695650806906</v>
      </c>
      <c r="AH129" s="5">
        <v>353.68002376936676</v>
      </c>
      <c r="AI129" s="5">
        <v>-333.80340222482306</v>
      </c>
    </row>
    <row r="130" spans="1:35" x14ac:dyDescent="0.3">
      <c r="A130" s="5">
        <v>129</v>
      </c>
      <c r="B130" s="19">
        <v>11.792500001611188</v>
      </c>
      <c r="C130" s="5">
        <v>-1.2106966410646682</v>
      </c>
      <c r="D130" s="5">
        <v>-1.2193086563489706</v>
      </c>
      <c r="E130" s="5">
        <v>-1.8090257252221389</v>
      </c>
      <c r="F130" s="5">
        <v>-4.2390310226363832</v>
      </c>
      <c r="G130" s="5">
        <v>-4.2390310226363832</v>
      </c>
      <c r="H130" s="5">
        <v>285.41360680343848</v>
      </c>
      <c r="I130" s="5">
        <v>-0.96066887841673143</v>
      </c>
      <c r="J130" s="5">
        <v>-0.51587500548212306</v>
      </c>
      <c r="K130" s="5">
        <v>-0.56485785692874069</v>
      </c>
      <c r="L130" s="5">
        <v>-9.9301368046289668E-2</v>
      </c>
      <c r="M130" s="5">
        <v>9.3862088231982383</v>
      </c>
      <c r="N130" s="5">
        <v>14.49659644960091</v>
      </c>
      <c r="O130" s="5">
        <v>26.212488582681111</v>
      </c>
      <c r="P130" s="5">
        <v>0.13809095707557673</v>
      </c>
      <c r="Q130" s="5">
        <v>0.45027342685253874</v>
      </c>
      <c r="R130" s="5">
        <v>0.37315961168783446</v>
      </c>
      <c r="S130" s="5">
        <v>0.98425238299407514</v>
      </c>
      <c r="T130" s="5">
        <v>15.499851838383917</v>
      </c>
      <c r="U130" s="5">
        <v>16.414323564442771</v>
      </c>
      <c r="V130" s="5">
        <v>14.663509735522345</v>
      </c>
      <c r="W130" s="5">
        <v>22.464042342466975</v>
      </c>
      <c r="X130" s="5">
        <v>-15.489197798856942</v>
      </c>
      <c r="Y130" s="5">
        <v>26.670612282337746</v>
      </c>
      <c r="Z130" s="5">
        <v>29.07309819565344</v>
      </c>
      <c r="AA130" s="5">
        <v>61.393902773756984</v>
      </c>
      <c r="AB130" s="5">
        <v>19.479135601680735</v>
      </c>
      <c r="AC130" s="5">
        <v>42.351582792678983</v>
      </c>
      <c r="AD130" s="5">
        <v>51.615270161317845</v>
      </c>
      <c r="AE130" s="5">
        <v>36.491861052884374</v>
      </c>
      <c r="AF130" s="5">
        <v>16.014797082184032</v>
      </c>
      <c r="AG130" s="5">
        <v>-397.37969329405161</v>
      </c>
      <c r="AH130" s="5">
        <v>219.57265195637552</v>
      </c>
      <c r="AI130" s="5">
        <v>-113.09973227105345</v>
      </c>
    </row>
    <row r="131" spans="1:35" x14ac:dyDescent="0.3">
      <c r="A131" s="5">
        <v>130</v>
      </c>
      <c r="B131" s="19">
        <v>11.875999997137114</v>
      </c>
      <c r="C131" s="5">
        <v>-1.3607797155966077</v>
      </c>
      <c r="D131" s="5">
        <v>-1.4306143561652807</v>
      </c>
      <c r="E131" s="5">
        <v>-2.202735052371287</v>
      </c>
      <c r="F131" s="5">
        <v>-4.9941291241332779</v>
      </c>
      <c r="G131" s="5">
        <v>-4.9941291241332779</v>
      </c>
      <c r="H131" s="5">
        <v>473.45886401463662</v>
      </c>
      <c r="I131" s="5">
        <v>-0.89073494836158984</v>
      </c>
      <c r="J131" s="5">
        <v>-0.42704418176536552</v>
      </c>
      <c r="K131" s="5">
        <v>-0.17208670371963344</v>
      </c>
      <c r="L131" s="5">
        <v>0.22740988877562487</v>
      </c>
      <c r="M131" s="5">
        <v>9.6028967535092189</v>
      </c>
      <c r="N131" s="5">
        <v>14.694025273657765</v>
      </c>
      <c r="O131" s="5">
        <v>17.884127852783539</v>
      </c>
      <c r="P131" s="5">
        <v>0.26251424288367065</v>
      </c>
      <c r="Q131" s="5">
        <v>0.6847807608931985</v>
      </c>
      <c r="R131" s="5">
        <v>0.91680445997244608</v>
      </c>
      <c r="S131" s="5">
        <v>1.1908403396507672</v>
      </c>
      <c r="T131" s="5">
        <v>15.44900414737822</v>
      </c>
      <c r="U131" s="5">
        <v>16.519010177039611</v>
      </c>
      <c r="V131" s="5">
        <v>4.3108026338811172</v>
      </c>
      <c r="W131" s="5">
        <v>-14.74834030054426</v>
      </c>
      <c r="X131" s="5">
        <v>-38.954737282900645</v>
      </c>
      <c r="Y131" s="5">
        <v>99.003620507568698</v>
      </c>
      <c r="Z131" s="5">
        <v>269.54013142447923</v>
      </c>
      <c r="AA131" s="5">
        <v>260.38623889323065</v>
      </c>
      <c r="AB131" s="5">
        <v>216.3295100848043</v>
      </c>
      <c r="AC131" s="5">
        <v>117.59384370987505</v>
      </c>
      <c r="AD131" s="5">
        <v>55.991550716256867</v>
      </c>
      <c r="AE131" s="5">
        <v>32.663246668563296</v>
      </c>
      <c r="AF131" s="5">
        <v>16.039227439543406</v>
      </c>
      <c r="AG131" s="5">
        <v>-476.3192492817646</v>
      </c>
      <c r="AH131" s="5">
        <v>470.29209179827433</v>
      </c>
      <c r="AI131" s="5">
        <v>-255.10138677718743</v>
      </c>
    </row>
    <row r="132" spans="1:35" x14ac:dyDescent="0.3">
      <c r="A132" s="5">
        <v>131</v>
      </c>
      <c r="B132" s="19">
        <v>11.969500001287088</v>
      </c>
      <c r="C132" s="5">
        <v>-1.1226549685958493</v>
      </c>
      <c r="D132" s="5">
        <v>-1.2550033199044079</v>
      </c>
      <c r="E132" s="5">
        <v>-1.374854543970605</v>
      </c>
      <c r="F132" s="5">
        <v>-3.7525128324710688</v>
      </c>
      <c r="G132" s="5">
        <v>-3.7525128324710688</v>
      </c>
      <c r="H132" s="5">
        <v>227.21661422113405</v>
      </c>
      <c r="I132" s="5">
        <v>-0.67240206325500596</v>
      </c>
      <c r="J132" s="5">
        <v>-0.24241841652386431</v>
      </c>
      <c r="K132" s="5">
        <v>-1.5371483142887209E-2</v>
      </c>
      <c r="L132" s="5">
        <v>0.50589580804629253</v>
      </c>
      <c r="M132" s="5">
        <v>9.5887510852646649</v>
      </c>
      <c r="N132" s="5">
        <v>15.060780086808322</v>
      </c>
      <c r="O132" s="5">
        <v>12.979739879656277</v>
      </c>
      <c r="P132" s="5">
        <v>0.48590442343548601</v>
      </c>
      <c r="Q132" s="5">
        <v>0.91586137904695486</v>
      </c>
      <c r="R132" s="5">
        <v>1.4265514724700148</v>
      </c>
      <c r="S132" s="5">
        <v>1.2551446619826974</v>
      </c>
      <c r="T132" s="5">
        <v>15.60870872025203</v>
      </c>
      <c r="U132" s="5">
        <v>16.142122687909144</v>
      </c>
      <c r="V132" s="5">
        <v>-6.6386452641406528</v>
      </c>
      <c r="W132" s="5">
        <v>-23.290595587803686</v>
      </c>
      <c r="X132" s="5">
        <v>-74.560023812478875</v>
      </c>
      <c r="Y132" s="5">
        <v>14.068339813650415</v>
      </c>
      <c r="Z132" s="5">
        <v>-4.2763834073734248</v>
      </c>
      <c r="AA132" s="5">
        <v>43.15573004997276</v>
      </c>
      <c r="AB132" s="5">
        <v>34.214695925434476</v>
      </c>
      <c r="AC132" s="5">
        <v>74.828545129530895</v>
      </c>
      <c r="AD132" s="5">
        <v>54.382824035898523</v>
      </c>
      <c r="AE132" s="5">
        <v>34.220138925104472</v>
      </c>
      <c r="AF132" s="5">
        <v>15.39643173312316</v>
      </c>
      <c r="AG132" s="5">
        <v>-47.960084425333264</v>
      </c>
      <c r="AH132" s="5">
        <v>-11.461142971734532</v>
      </c>
      <c r="AI132" s="5">
        <v>13.023283877016041</v>
      </c>
    </row>
    <row r="133" spans="1:35" x14ac:dyDescent="0.3">
      <c r="A133" s="5">
        <v>132</v>
      </c>
      <c r="B133" s="19">
        <v>12.052833333145827</v>
      </c>
      <c r="C133" s="5">
        <v>-1.3885108370123866</v>
      </c>
      <c r="D133" s="5">
        <v>-1.2301748185803854</v>
      </c>
      <c r="E133" s="5">
        <v>-1.8635077329780778</v>
      </c>
      <c r="F133" s="5">
        <v>-4.4821933885709555</v>
      </c>
      <c r="G133" s="5">
        <v>-4.4821933885709555</v>
      </c>
      <c r="H133" s="5">
        <v>340.3253089827906</v>
      </c>
      <c r="I133" s="5">
        <v>-0.46844531179222632</v>
      </c>
      <c r="J133" s="5">
        <v>-2.3679798943188037E-2</v>
      </c>
      <c r="K133" s="5">
        <v>0.5888880722233909</v>
      </c>
      <c r="L133" s="5">
        <v>0.93261596772156929</v>
      </c>
      <c r="M133" s="5">
        <v>10.432113980468307</v>
      </c>
      <c r="N133" s="5">
        <v>15.539367499877455</v>
      </c>
      <c r="O133" s="5">
        <v>8.2579044523585754</v>
      </c>
      <c r="P133" s="5">
        <v>0.73793056995888895</v>
      </c>
      <c r="Q133" s="5">
        <v>1.0475875737120939</v>
      </c>
      <c r="R133" s="5">
        <v>1.6767199809569382</v>
      </c>
      <c r="S133" s="5">
        <v>0.9654482086899161</v>
      </c>
      <c r="T133" s="5">
        <v>15.820210646793246</v>
      </c>
      <c r="U133" s="5">
        <v>15.472411517831302</v>
      </c>
      <c r="V133" s="5">
        <v>-8.6540606794649815</v>
      </c>
      <c r="W133" s="5">
        <v>-61.958461941761541</v>
      </c>
      <c r="X133" s="5">
        <v>-54.044636841584577</v>
      </c>
      <c r="Y133" s="5">
        <v>78.262243569999356</v>
      </c>
      <c r="Z133" s="5">
        <v>115.78921161847667</v>
      </c>
      <c r="AA133" s="5">
        <v>103.42839337740095</v>
      </c>
      <c r="AB133" s="5">
        <v>140.50154865867663</v>
      </c>
      <c r="AC133" s="5">
        <v>70.086174206808167</v>
      </c>
      <c r="AD133" s="5">
        <v>45.59330399664826</v>
      </c>
      <c r="AE133" s="5">
        <v>62.810290824459841</v>
      </c>
      <c r="AF133" s="5">
        <v>14.890266451707834</v>
      </c>
      <c r="AG133" s="5">
        <v>-296.3806545272858</v>
      </c>
      <c r="AH133" s="5">
        <v>122.93490281351293</v>
      </c>
      <c r="AI133" s="5">
        <v>-24.690018379518111</v>
      </c>
    </row>
    <row r="134" spans="1:35" x14ac:dyDescent="0.3">
      <c r="A134" s="5">
        <v>133</v>
      </c>
      <c r="B134" s="19">
        <v>12.137833333108574</v>
      </c>
      <c r="C134" s="5">
        <v>-1.4528745103709688</v>
      </c>
      <c r="D134" s="5">
        <v>-1.0686882023769362</v>
      </c>
      <c r="E134" s="5">
        <v>-1.248541812768603</v>
      </c>
      <c r="F134" s="5">
        <v>-3.7701045255166159</v>
      </c>
      <c r="G134" s="5">
        <v>-3.7701045255166159</v>
      </c>
      <c r="H134" s="5">
        <v>167.89857718853989</v>
      </c>
      <c r="I134" s="5">
        <v>-0.19565006726527159</v>
      </c>
      <c r="J134" s="5">
        <v>0.25614143239783482</v>
      </c>
      <c r="K134" s="5">
        <v>0.53749341812416307</v>
      </c>
      <c r="L134" s="5">
        <v>0.84373826352771952</v>
      </c>
      <c r="M134" s="5">
        <v>10.321292673766093</v>
      </c>
      <c r="N134" s="5">
        <v>15.680608210208634</v>
      </c>
      <c r="O134" s="5">
        <v>8.37262349148385</v>
      </c>
      <c r="P134" s="5">
        <v>1.0113100263171326</v>
      </c>
      <c r="Q134" s="5">
        <v>1.1062486683266852</v>
      </c>
      <c r="R134" s="5">
        <v>1.726266742540512</v>
      </c>
      <c r="S134" s="5">
        <v>0.8575613375003327</v>
      </c>
      <c r="T134" s="5">
        <v>15.515208972297858</v>
      </c>
      <c r="U134" s="5">
        <v>14.427756511551085</v>
      </c>
      <c r="V134" s="5">
        <v>-13.676805948622816</v>
      </c>
      <c r="W134" s="5">
        <v>-65.615968933940266</v>
      </c>
      <c r="X134" s="5">
        <v>-88.452470609622722</v>
      </c>
      <c r="Y134" s="5">
        <v>-48.488592677178865</v>
      </c>
      <c r="Z134" s="5">
        <v>-47.781368349560417</v>
      </c>
      <c r="AA134" s="5">
        <v>-14.853612020654586</v>
      </c>
      <c r="AB134" s="5">
        <v>25.895437006698785</v>
      </c>
      <c r="AC134" s="5">
        <v>5.081748999258938</v>
      </c>
      <c r="AD134" s="5">
        <v>59.414448082618776</v>
      </c>
      <c r="AE134" s="5">
        <v>108.70342098003267</v>
      </c>
      <c r="AF134" s="5">
        <v>14.410646245560313</v>
      </c>
      <c r="AG134" s="5">
        <v>-491.46767575623858</v>
      </c>
      <c r="AH134" s="5">
        <v>186.69961792862867</v>
      </c>
      <c r="AI134" s="5">
        <v>72.009504992491856</v>
      </c>
    </row>
    <row r="135" spans="1:35" x14ac:dyDescent="0.3">
      <c r="A135" s="5">
        <v>134</v>
      </c>
      <c r="B135" s="19">
        <v>12.223166660405695</v>
      </c>
      <c r="C135" s="5">
        <v>-1.4500925961442519</v>
      </c>
      <c r="D135" s="5">
        <v>-1.2062835948628858</v>
      </c>
      <c r="E135" s="5">
        <v>-1.9984992038337386</v>
      </c>
      <c r="F135" s="5">
        <v>-4.6548753948412074</v>
      </c>
      <c r="G135" s="5">
        <v>-4.6548753948412074</v>
      </c>
      <c r="H135" s="5">
        <v>185.71105136251646</v>
      </c>
      <c r="I135" s="5">
        <v>-1.0833083158448999E-2</v>
      </c>
      <c r="J135" s="5">
        <v>0.41572228938814687</v>
      </c>
      <c r="K135" s="5">
        <v>9.3070548234515257E-2</v>
      </c>
      <c r="L135" s="5">
        <v>0.44221063311869679</v>
      </c>
      <c r="M135" s="5">
        <v>10.719974172225717</v>
      </c>
      <c r="N135" s="5">
        <v>15.845904927888647</v>
      </c>
      <c r="O135" s="5">
        <v>12.977015300713926</v>
      </c>
      <c r="P135" s="5">
        <v>1.1164366830840511</v>
      </c>
      <c r="Q135" s="5">
        <v>0.99608305774299111</v>
      </c>
      <c r="R135" s="5">
        <v>0.88870108808367809</v>
      </c>
      <c r="S135" s="5">
        <v>0.12423309745193875</v>
      </c>
      <c r="T135" s="5">
        <v>15.253480191065144</v>
      </c>
      <c r="U135" s="5">
        <v>13.563612908978484</v>
      </c>
      <c r="V135" s="5">
        <v>-3.4166397117131813</v>
      </c>
      <c r="W135" s="5">
        <v>-64.801554327558279</v>
      </c>
      <c r="X135" s="5">
        <v>-83.5415997730437</v>
      </c>
      <c r="Y135" s="5">
        <v>-66.192295676953762</v>
      </c>
      <c r="Z135" s="5">
        <v>-74.95629702956893</v>
      </c>
      <c r="AA135" s="5">
        <v>-37.155714067857588</v>
      </c>
      <c r="AB135" s="5">
        <v>16.442214417084699</v>
      </c>
      <c r="AC135" s="5">
        <v>22.747167517835759</v>
      </c>
      <c r="AD135" s="5">
        <v>71.013273371366736</v>
      </c>
      <c r="AE135" s="5">
        <v>164.13273011908782</v>
      </c>
      <c r="AF135" s="5">
        <v>14.826157430077709</v>
      </c>
      <c r="AG135" s="5">
        <v>-706.18582530309129</v>
      </c>
      <c r="AH135" s="5">
        <v>339.16413301954157</v>
      </c>
      <c r="AI135" s="5">
        <v>-12.988669557831766</v>
      </c>
    </row>
    <row r="136" spans="1:35" x14ac:dyDescent="0.3">
      <c r="A136" s="5">
        <v>135</v>
      </c>
      <c r="B136" s="19">
        <v>12.319833326619118</v>
      </c>
      <c r="C136" s="5">
        <v>-1.3822376956530262</v>
      </c>
      <c r="D136" s="5">
        <v>-1.1696947087323653</v>
      </c>
      <c r="E136" s="5">
        <v>-2.0916315121624396</v>
      </c>
      <c r="F136" s="5">
        <v>-4.6435639165471843</v>
      </c>
      <c r="G136" s="5">
        <v>-4.6435639165471843</v>
      </c>
      <c r="H136" s="5">
        <v>161.78081096799323</v>
      </c>
      <c r="I136" s="5">
        <v>3.5242416164300072E-2</v>
      </c>
      <c r="J136" s="5">
        <v>0.45291323508904729</v>
      </c>
      <c r="K136" s="5">
        <v>-0.18117716061538211</v>
      </c>
      <c r="L136" s="5">
        <v>0.28526609708773126</v>
      </c>
      <c r="M136" s="5">
        <v>10.704804214516709</v>
      </c>
      <c r="N136" s="5">
        <v>16.26675120498215</v>
      </c>
      <c r="O136" s="5">
        <v>18.591656424999432</v>
      </c>
      <c r="P136" s="5">
        <v>1.1135774537903615</v>
      </c>
      <c r="Q136" s="5">
        <v>0.77925073255691879</v>
      </c>
      <c r="R136" s="5">
        <v>0.64611781427526094</v>
      </c>
      <c r="S136" s="5">
        <v>-0.1165953894207645</v>
      </c>
      <c r="T136" s="5">
        <v>15.079646255772685</v>
      </c>
      <c r="U136" s="5">
        <v>12.735777697908626</v>
      </c>
      <c r="V136" s="5">
        <v>2.156131513180779</v>
      </c>
      <c r="W136" s="5">
        <v>-57.671303059677797</v>
      </c>
      <c r="X136" s="5">
        <v>-67.262959342587735</v>
      </c>
      <c r="Y136" s="5">
        <v>-23.565739942214009</v>
      </c>
      <c r="Z136" s="5">
        <v>-56.787611516017051</v>
      </c>
      <c r="AA136" s="5">
        <v>-46.719975453152884</v>
      </c>
      <c r="AB136" s="5">
        <v>29.768647751901433</v>
      </c>
      <c r="AC136" s="5">
        <v>53.072693631829694</v>
      </c>
      <c r="AD136" s="5">
        <v>66.117573736641134</v>
      </c>
      <c r="AE136" s="5">
        <v>185.63401051607704</v>
      </c>
      <c r="AF136" s="5">
        <v>16.860303679586902</v>
      </c>
      <c r="AG136" s="5">
        <v>-609.55942808121586</v>
      </c>
      <c r="AH136" s="5">
        <v>512.95828875584914</v>
      </c>
      <c r="AI136" s="5">
        <v>-495.46840225974859</v>
      </c>
    </row>
    <row r="137" spans="1:35" x14ac:dyDescent="0.3">
      <c r="A137" s="5">
        <v>136</v>
      </c>
      <c r="B137" s="19">
        <v>12.404166661435738</v>
      </c>
      <c r="C137" s="5">
        <v>-1.3768778856304673</v>
      </c>
      <c r="D137" s="5">
        <v>-1.1216573101725436</v>
      </c>
      <c r="E137" s="5">
        <v>-1.5495184670293083</v>
      </c>
      <c r="F137" s="5">
        <v>-4.0480536628326416</v>
      </c>
      <c r="G137" s="5">
        <v>-4.0480536628326416</v>
      </c>
      <c r="H137" s="5">
        <v>95.827305452367966</v>
      </c>
      <c r="I137" s="5">
        <v>9.3785722332885554E-2</v>
      </c>
      <c r="J137" s="5">
        <v>0.48389920656902841</v>
      </c>
      <c r="K137" s="5">
        <v>-0.19209690004633917</v>
      </c>
      <c r="L137" s="5">
        <v>0.11602226372413812</v>
      </c>
      <c r="M137" s="5">
        <v>11.199116490728912</v>
      </c>
      <c r="N137" s="5">
        <v>16.263805689832868</v>
      </c>
      <c r="O137" s="5">
        <v>20.272010188712549</v>
      </c>
      <c r="P137" s="5">
        <v>1.1192714059549145</v>
      </c>
      <c r="Q137" s="5">
        <v>0.58176401924788113</v>
      </c>
      <c r="R137" s="5">
        <v>0.45004442393806143</v>
      </c>
      <c r="S137" s="5">
        <v>-0.32432468697661065</v>
      </c>
      <c r="T137" s="5">
        <v>14.944146485430824</v>
      </c>
      <c r="U137" s="5">
        <v>12.070053698799125</v>
      </c>
      <c r="V137" s="5">
        <v>6.388135087019351</v>
      </c>
      <c r="W137" s="5">
        <v>-46.110445142047531</v>
      </c>
      <c r="X137" s="5">
        <v>-29.638371858980623</v>
      </c>
      <c r="Y137" s="5">
        <v>-50.556011586719094</v>
      </c>
      <c r="Z137" s="5">
        <v>-139.47302050541759</v>
      </c>
      <c r="AA137" s="5">
        <v>-125.79551965520204</v>
      </c>
      <c r="AB137" s="5">
        <v>-25.62827401834431</v>
      </c>
      <c r="AC137" s="5">
        <v>67.539287144088163</v>
      </c>
      <c r="AD137" s="5">
        <v>57.129694165892474</v>
      </c>
      <c r="AE137" s="5">
        <v>227.45093191280569</v>
      </c>
      <c r="AF137" s="5">
        <v>17.242663378033509</v>
      </c>
      <c r="AG137" s="5">
        <v>-606.79709959656964</v>
      </c>
      <c r="AH137" s="5">
        <v>275.17261088978324</v>
      </c>
      <c r="AI137" s="5">
        <v>-140.29283748605766</v>
      </c>
    </row>
    <row r="138" spans="1:35" x14ac:dyDescent="0.3">
      <c r="A138" s="5">
        <v>137</v>
      </c>
      <c r="B138" s="19">
        <v>12.500833327649161</v>
      </c>
      <c r="C138" s="5">
        <v>-1.3829021511428468</v>
      </c>
      <c r="D138" s="5">
        <v>-1.1007120596111286</v>
      </c>
      <c r="E138" s="5">
        <v>-2.0964862257501355</v>
      </c>
      <c r="F138" s="5">
        <v>-4.5801004365042175</v>
      </c>
      <c r="G138" s="5">
        <v>-4.5801004365042175</v>
      </c>
      <c r="H138" s="5">
        <v>37.276986535606262</v>
      </c>
      <c r="I138" s="5">
        <v>7.3173744225722745E-2</v>
      </c>
      <c r="J138" s="5">
        <v>0.46318727128428772</v>
      </c>
      <c r="K138" s="5">
        <v>-0.319259337137352</v>
      </c>
      <c r="L138" s="5">
        <v>0.11160205112977326</v>
      </c>
      <c r="M138" s="5">
        <v>11.057089229137722</v>
      </c>
      <c r="N138" s="5">
        <v>16.720200972197379</v>
      </c>
      <c r="O138" s="5">
        <v>21.191970165121866</v>
      </c>
      <c r="P138" s="5">
        <v>1.0294083578120625</v>
      </c>
      <c r="Q138" s="5">
        <v>0.3807505841152572</v>
      </c>
      <c r="R138" s="5">
        <v>0.37069295344241326</v>
      </c>
      <c r="S138" s="5">
        <v>-0.14491730183104909</v>
      </c>
      <c r="T138" s="5">
        <v>14.710163304670717</v>
      </c>
      <c r="U138" s="5">
        <v>11.719573554015414</v>
      </c>
      <c r="V138" s="5">
        <v>7.2195734949740062</v>
      </c>
      <c r="W138" s="5">
        <v>-47.73274843053477</v>
      </c>
      <c r="X138" s="5">
        <v>-36.07904689745888</v>
      </c>
      <c r="Y138" s="5">
        <v>-51.254078464188424</v>
      </c>
      <c r="Z138" s="5">
        <v>-71.314931926891433</v>
      </c>
      <c r="AA138" s="5">
        <v>-26.456085667061981</v>
      </c>
      <c r="AB138" s="5">
        <v>-5.5069009505458446</v>
      </c>
      <c r="AC138" s="5">
        <v>63.671895440163141</v>
      </c>
      <c r="AD138" s="5">
        <v>51.92032690454846</v>
      </c>
      <c r="AE138" s="5">
        <v>212.84943817533642</v>
      </c>
      <c r="AF138" s="5">
        <v>18.583438135915909</v>
      </c>
      <c r="AG138" s="5">
        <v>52.072773581580009</v>
      </c>
      <c r="AH138" s="5">
        <v>-266.88708003865594</v>
      </c>
      <c r="AI138" s="5">
        <v>163.66562322639075</v>
      </c>
    </row>
    <row r="139" spans="1:35" x14ac:dyDescent="0.3">
      <c r="A139" s="5">
        <v>138</v>
      </c>
      <c r="B139" s="19">
        <v>12.59716666652821</v>
      </c>
      <c r="C139" s="5">
        <v>-1.5089724432197522</v>
      </c>
      <c r="D139" s="5">
        <v>-1.1625413348615752</v>
      </c>
      <c r="E139" s="5">
        <v>-1.9644286587329463</v>
      </c>
      <c r="F139" s="5">
        <v>-4.6359424368139601</v>
      </c>
      <c r="G139" s="5">
        <v>-4.6359424368139601</v>
      </c>
      <c r="H139" s="5">
        <v>201.92679439444532</v>
      </c>
      <c r="I139" s="5">
        <v>-4.2132613367538756E-2</v>
      </c>
      <c r="J139" s="5">
        <v>0.36084895511730219</v>
      </c>
      <c r="K139" s="5">
        <v>-0.81047598174683277</v>
      </c>
      <c r="L139" s="5">
        <v>-0.12668730924215602</v>
      </c>
      <c r="M139" s="5">
        <v>10.906919778564024</v>
      </c>
      <c r="N139" s="5">
        <v>16.633190445531213</v>
      </c>
      <c r="O139" s="5">
        <v>24.497856703242615</v>
      </c>
      <c r="P139" s="5">
        <v>0.85720364176741026</v>
      </c>
      <c r="Q139" s="5">
        <v>0.19329955299047688</v>
      </c>
      <c r="R139" s="5">
        <v>0.41112026687575726</v>
      </c>
      <c r="S139" s="5">
        <v>2.2396777550547003E-2</v>
      </c>
      <c r="T139" s="5">
        <v>14.458052662506139</v>
      </c>
      <c r="U139" s="5">
        <v>11.233925289863409</v>
      </c>
      <c r="V139" s="5">
        <v>5.3827311691414312</v>
      </c>
      <c r="W139" s="5">
        <v>-30.922229023545505</v>
      </c>
      <c r="X139" s="5">
        <v>-80.320269435505793</v>
      </c>
      <c r="Y139" s="5">
        <v>-54.025719529730694</v>
      </c>
      <c r="Z139" s="5">
        <v>-4.545009185138607</v>
      </c>
      <c r="AA139" s="5">
        <v>12.282914879481027</v>
      </c>
      <c r="AB139" s="5">
        <v>-9.7091243102089511</v>
      </c>
      <c r="AC139" s="5">
        <v>49.827924061645952</v>
      </c>
      <c r="AD139" s="5">
        <v>62.608695646532347</v>
      </c>
      <c r="AE139" s="5">
        <v>178.48254744258199</v>
      </c>
      <c r="AF139" s="5">
        <v>19.192284137890926</v>
      </c>
      <c r="AG139" s="5">
        <v>182.71524799333352</v>
      </c>
      <c r="AH139" s="5">
        <v>-354.76056334831441</v>
      </c>
      <c r="AI139" s="5">
        <v>103.45499080512968</v>
      </c>
    </row>
    <row r="140" spans="1:35" x14ac:dyDescent="0.3">
      <c r="A140" s="5">
        <v>139</v>
      </c>
      <c r="B140" s="19">
        <v>12.69349999492988</v>
      </c>
      <c r="C140" s="5">
        <v>-1.2784625186465646</v>
      </c>
      <c r="D140" s="5">
        <v>-1.5719622212658713</v>
      </c>
      <c r="E140" s="5">
        <v>-2.6396023025611046</v>
      </c>
      <c r="F140" s="5">
        <v>-5.4900270424733355</v>
      </c>
      <c r="G140" s="5">
        <v>-5.4900270424733355</v>
      </c>
      <c r="H140" s="5">
        <v>266.15720899655008</v>
      </c>
      <c r="I140" s="5">
        <v>-0.2175400145619858</v>
      </c>
      <c r="J140" s="5">
        <v>0.15162282140411099</v>
      </c>
      <c r="K140" s="5">
        <v>-0.66405521599148387</v>
      </c>
      <c r="L140" s="5">
        <v>-0.51065876238967423</v>
      </c>
      <c r="M140" s="5">
        <v>11.440312037370918</v>
      </c>
      <c r="N140" s="5">
        <v>16.662867571813344</v>
      </c>
      <c r="O140" s="5">
        <v>27.993401563835885</v>
      </c>
      <c r="P140" s="5">
        <v>0.63611505416337777</v>
      </c>
      <c r="Q140" s="5">
        <v>2.3641121282644326E-2</v>
      </c>
      <c r="R140" s="5">
        <v>0.19716918329867381</v>
      </c>
      <c r="S140" s="5">
        <v>-0.22583741896913609</v>
      </c>
      <c r="T140" s="5">
        <v>14.577084710194189</v>
      </c>
      <c r="U140" s="5">
        <v>11.186562785008269</v>
      </c>
      <c r="V140" s="5">
        <v>12.050390027093858</v>
      </c>
      <c r="W140" s="5">
        <v>-34.749250452980341</v>
      </c>
      <c r="X140" s="5">
        <v>-19.69706075963882</v>
      </c>
      <c r="Y140" s="5">
        <v>-3.406718685975064</v>
      </c>
      <c r="Z140" s="5">
        <v>21.165567071184366</v>
      </c>
      <c r="AA140" s="5">
        <v>54.127774917099963</v>
      </c>
      <c r="AB140" s="5">
        <v>85.014997741922656</v>
      </c>
      <c r="AC140" s="5">
        <v>66.048590857881138</v>
      </c>
      <c r="AD140" s="5">
        <v>54.376125249199731</v>
      </c>
      <c r="AE140" s="5">
        <v>172.63767397089114</v>
      </c>
      <c r="AF140" s="5">
        <v>20.308938389449576</v>
      </c>
      <c r="AG140" s="5">
        <v>-21.219556273814767</v>
      </c>
      <c r="AH140" s="5">
        <v>-198.00180136662905</v>
      </c>
      <c r="AI140" s="5">
        <v>334.33893512896128</v>
      </c>
    </row>
    <row r="141" spans="1:35" x14ac:dyDescent="0.3">
      <c r="A141" s="5">
        <v>140</v>
      </c>
      <c r="B141" s="19">
        <v>12.789666659664363</v>
      </c>
      <c r="C141" s="5">
        <v>-1.2837440440453201</v>
      </c>
      <c r="D141" s="5">
        <v>-1.186873787960961</v>
      </c>
      <c r="E141" s="5">
        <v>-2.1254139480592849</v>
      </c>
      <c r="F141" s="5">
        <v>-4.5960317800652648</v>
      </c>
      <c r="G141" s="5">
        <v>-4.5960317800652648</v>
      </c>
      <c r="H141" s="5">
        <v>153.60637377728185</v>
      </c>
      <c r="I141" s="5">
        <v>-0.43604694419253043</v>
      </c>
      <c r="J141" s="5">
        <v>-6.2579322252482736E-2</v>
      </c>
      <c r="K141" s="5">
        <v>-1.0596019047910668</v>
      </c>
      <c r="L141" s="5">
        <v>-0.69570026613400027</v>
      </c>
      <c r="M141" s="5">
        <v>11.172109458574141</v>
      </c>
      <c r="N141" s="5">
        <v>16.834951478341232</v>
      </c>
      <c r="O141" s="5">
        <v>33.595763503805159</v>
      </c>
      <c r="P141" s="5">
        <v>0.39865069008928133</v>
      </c>
      <c r="Q141" s="5">
        <v>-0.14423931494237116</v>
      </c>
      <c r="R141" s="5">
        <v>2.5754853083162822E-2</v>
      </c>
      <c r="S141" s="5">
        <v>-0.37574548202887786</v>
      </c>
      <c r="T141" s="5">
        <v>14.9549867803824</v>
      </c>
      <c r="U141" s="5">
        <v>11.401588717479919</v>
      </c>
      <c r="V141" s="5">
        <v>21.020300115768823</v>
      </c>
      <c r="W141" s="5">
        <v>1.6028243622034275</v>
      </c>
      <c r="X141" s="5">
        <v>38.30185353644201</v>
      </c>
      <c r="Y141" s="5">
        <v>37.80406006712326</v>
      </c>
      <c r="Z141" s="5">
        <v>31.601059176393548</v>
      </c>
      <c r="AA141" s="5">
        <v>15.129744062164422</v>
      </c>
      <c r="AB141" s="5">
        <v>58.713151003576357</v>
      </c>
      <c r="AC141" s="5">
        <v>85.89938228363647</v>
      </c>
      <c r="AD141" s="5">
        <v>53.601059205182906</v>
      </c>
      <c r="AE141" s="5">
        <v>127.94174774024253</v>
      </c>
      <c r="AF141" s="5">
        <v>21.558693761663125</v>
      </c>
      <c r="AG141" s="5">
        <v>602.62842091217681</v>
      </c>
      <c r="AH141" s="5">
        <v>-686.44130716483926</v>
      </c>
      <c r="AI141" s="5">
        <v>541.95410485749051</v>
      </c>
    </row>
    <row r="142" spans="1:35" x14ac:dyDescent="0.3">
      <c r="A142" s="5">
        <v>141</v>
      </c>
      <c r="B142" s="19">
        <v>12.880166665418074</v>
      </c>
      <c r="C142" s="5">
        <v>-1.2303479951375467</v>
      </c>
      <c r="D142" s="5">
        <v>-1.2179678643837359</v>
      </c>
      <c r="E142" s="5">
        <v>-1.8587882031656844</v>
      </c>
      <c r="F142" s="5">
        <v>-4.3071040626872712</v>
      </c>
      <c r="G142" s="5">
        <v>-4.3071040626872712</v>
      </c>
      <c r="H142" s="5">
        <v>13.227892308523208</v>
      </c>
      <c r="I142" s="5">
        <v>-0.581599021068407</v>
      </c>
      <c r="J142" s="5">
        <v>-0.22586937878382748</v>
      </c>
      <c r="K142" s="5">
        <v>-0.8997595522388997</v>
      </c>
      <c r="L142" s="5">
        <v>-0.73190706098477099</v>
      </c>
      <c r="M142" s="5">
        <v>12.012492446777385</v>
      </c>
      <c r="N142" s="5">
        <v>16.891730947667206</v>
      </c>
      <c r="O142" s="5">
        <v>34.465198949957653</v>
      </c>
      <c r="P142" s="5">
        <v>0.3795663649780443</v>
      </c>
      <c r="Q142" s="5">
        <v>-0.11768480370282862</v>
      </c>
      <c r="R142" s="5">
        <v>0.65223577789157505</v>
      </c>
      <c r="S142" s="5">
        <v>0.31113856153312502</v>
      </c>
      <c r="T142" s="5">
        <v>15.276620909881803</v>
      </c>
      <c r="U142" s="5">
        <v>11.67519322341669</v>
      </c>
      <c r="V142" s="5">
        <v>12.012492446777372</v>
      </c>
      <c r="W142" s="5">
        <v>3.5193336955942294</v>
      </c>
      <c r="X142" s="5">
        <v>18.910172331905095</v>
      </c>
      <c r="Y142" s="5">
        <v>40.625817569223067</v>
      </c>
      <c r="Z142" s="5">
        <v>47.582390969540576</v>
      </c>
      <c r="AA142" s="5">
        <v>-24.476501843344554</v>
      </c>
      <c r="AB142" s="5">
        <v>3.0160618385163791</v>
      </c>
      <c r="AC142" s="5">
        <v>35.664485077462437</v>
      </c>
      <c r="AD142" s="5">
        <v>57.797738877036387</v>
      </c>
      <c r="AE142" s="5">
        <v>230.63949804773068</v>
      </c>
      <c r="AF142" s="5">
        <v>22.409874855769367</v>
      </c>
      <c r="AG142" s="5">
        <v>153.77275281297375</v>
      </c>
      <c r="AH142" s="5">
        <v>-475.02795491435489</v>
      </c>
      <c r="AI142" s="5">
        <v>734.82866624099552</v>
      </c>
    </row>
    <row r="143" spans="1:35" x14ac:dyDescent="0.3">
      <c r="A143" s="5">
        <v>142</v>
      </c>
      <c r="B143" s="19">
        <v>12.964833327569067</v>
      </c>
      <c r="C143" s="5">
        <v>-1.6419631406821129</v>
      </c>
      <c r="D143" s="5">
        <v>-1.4213596921963594</v>
      </c>
      <c r="E143" s="5">
        <v>-2.545478599329746</v>
      </c>
      <c r="F143" s="5">
        <v>-5.6088014322080157</v>
      </c>
      <c r="G143" s="5">
        <v>-5.6088014322080157</v>
      </c>
      <c r="H143" s="5">
        <v>133.19521027571628</v>
      </c>
      <c r="I143" s="5">
        <v>-0.69576596934068857</v>
      </c>
      <c r="J143" s="5">
        <v>-0.35137648565026969</v>
      </c>
      <c r="K143" s="5">
        <v>-0.97199466865725681</v>
      </c>
      <c r="L143" s="5">
        <v>-0.61118357583035576</v>
      </c>
      <c r="M143" s="5">
        <v>11.793103459494123</v>
      </c>
      <c r="N143" s="5">
        <v>17.418549362586138</v>
      </c>
      <c r="O143" s="5">
        <v>36.255053542216721</v>
      </c>
      <c r="P143" s="5">
        <v>0.37849992488722528</v>
      </c>
      <c r="Q143" s="5">
        <v>-5.716814205000241E-2</v>
      </c>
      <c r="R143" s="5">
        <v>0.60181867903045838</v>
      </c>
      <c r="S143" s="5">
        <v>0.31346343173150054</v>
      </c>
      <c r="T143" s="5">
        <v>15.865041632214178</v>
      </c>
      <c r="U143" s="5">
        <v>12.233650427808559</v>
      </c>
      <c r="V143" s="5">
        <v>15.89357908765156</v>
      </c>
      <c r="W143" s="5">
        <v>-5.3668252131908618</v>
      </c>
      <c r="X143" s="5">
        <v>-15.187277065576568</v>
      </c>
      <c r="Y143" s="5">
        <v>11.020808571720183</v>
      </c>
      <c r="Z143" s="5">
        <v>68.2687277700539</v>
      </c>
      <c r="AA143" s="5">
        <v>32.304399555105427</v>
      </c>
      <c r="AB143" s="5">
        <v>20.247324632815733</v>
      </c>
      <c r="AC143" s="5">
        <v>-3.7294887074715111</v>
      </c>
      <c r="AD143" s="5">
        <v>64.193222415404222</v>
      </c>
      <c r="AE143" s="5">
        <v>330.83115370352795</v>
      </c>
      <c r="AF143" s="5">
        <v>24.47978599237095</v>
      </c>
      <c r="AG143" s="5">
        <v>296.28121312369416</v>
      </c>
      <c r="AH143" s="5">
        <v>-685.32877591946158</v>
      </c>
      <c r="AI143" s="5">
        <v>740.40606491359028</v>
      </c>
    </row>
    <row r="144" spans="1:35" x14ac:dyDescent="0.3">
      <c r="A144" s="5">
        <v>143</v>
      </c>
      <c r="B144" s="19">
        <v>13.050333329010755</v>
      </c>
      <c r="C144" s="5">
        <v>-1.8344695131977973</v>
      </c>
      <c r="D144" s="5">
        <v>-1.581947220829804</v>
      </c>
      <c r="E144" s="5">
        <v>-2.0915523151085984</v>
      </c>
      <c r="F144" s="5">
        <v>-5.5079690491362001</v>
      </c>
      <c r="G144" s="5">
        <v>-5.5079690491362001</v>
      </c>
      <c r="H144" s="5">
        <v>379.23879889183803</v>
      </c>
      <c r="I144" s="5">
        <v>-0.88760472274116686</v>
      </c>
      <c r="J144" s="5">
        <v>-0.48036597609108356</v>
      </c>
      <c r="K144" s="5">
        <v>-1.4285373000608059</v>
      </c>
      <c r="L144" s="5">
        <v>-0.74142503952218841</v>
      </c>
      <c r="M144" s="5">
        <v>12.351228358840119</v>
      </c>
      <c r="N144" s="5">
        <v>17.83439486026715</v>
      </c>
      <c r="O144" s="5">
        <v>42.531392069316666</v>
      </c>
      <c r="P144" s="5">
        <v>0.32007027239877145</v>
      </c>
      <c r="Q144" s="5">
        <v>-7.9768570844308773E-2</v>
      </c>
      <c r="R144" s="5">
        <v>-3.0277104779532323E-2</v>
      </c>
      <c r="S144" s="5">
        <v>-0.46180417592135076</v>
      </c>
      <c r="T144" s="5">
        <v>16.831665108429679</v>
      </c>
      <c r="U144" s="5">
        <v>12.902638730540223</v>
      </c>
      <c r="V144" s="5">
        <v>34.212920752349234</v>
      </c>
      <c r="W144" s="5">
        <v>-29.992720580822745</v>
      </c>
      <c r="X144" s="5">
        <v>6.4258416583269842</v>
      </c>
      <c r="Y144" s="5">
        <v>-3.9326660503100368</v>
      </c>
      <c r="Z144" s="5">
        <v>23.850773371291965</v>
      </c>
      <c r="AA144" s="5">
        <v>8.1656050753079725</v>
      </c>
      <c r="AB144" s="5">
        <v>42.074613180548646</v>
      </c>
      <c r="AC144" s="5">
        <v>8.1637852390977841</v>
      </c>
      <c r="AD144" s="5">
        <v>51.794358379394261</v>
      </c>
      <c r="AE144" s="5">
        <v>366.75523112034284</v>
      </c>
      <c r="AF144" s="5">
        <v>25.974522228631944</v>
      </c>
      <c r="AG144" s="5">
        <v>126.26933544690168</v>
      </c>
      <c r="AH144" s="5">
        <v>-476.24931638133211</v>
      </c>
      <c r="AI144" s="5">
        <v>791.52138111423028</v>
      </c>
    </row>
    <row r="145" spans="1:35" x14ac:dyDescent="0.3">
      <c r="A145" s="5">
        <v>144</v>
      </c>
      <c r="B145" s="19">
        <v>13.146666667889804</v>
      </c>
      <c r="C145" s="5">
        <v>-1.6049554100359087</v>
      </c>
      <c r="D145" s="5">
        <v>-1.532937211852081</v>
      </c>
      <c r="E145" s="5">
        <v>-2.5006842522202315</v>
      </c>
      <c r="F145" s="5">
        <v>-5.6385768741085318</v>
      </c>
      <c r="G145" s="5">
        <v>-5.6385768741085318</v>
      </c>
      <c r="H145" s="5">
        <v>322.24205108047869</v>
      </c>
      <c r="I145" s="5">
        <v>-1.0970972644239081</v>
      </c>
      <c r="J145" s="5">
        <v>-0.67854519097671717</v>
      </c>
      <c r="K145" s="5">
        <v>-1.7751522961522637</v>
      </c>
      <c r="L145" s="5">
        <v>-1.2793420585057631</v>
      </c>
      <c r="M145" s="5">
        <v>13.161055472393068</v>
      </c>
      <c r="N145" s="5">
        <v>18.960873474400351</v>
      </c>
      <c r="O145" s="5">
        <v>57.94904444239662</v>
      </c>
      <c r="P145" s="5">
        <v>0.14209746590428868</v>
      </c>
      <c r="Q145" s="5">
        <v>-0.25647216181795612</v>
      </c>
      <c r="R145" s="5">
        <v>-0.88737193932217551</v>
      </c>
      <c r="S145" s="5">
        <v>-1.3770514185962646</v>
      </c>
      <c r="T145" s="5">
        <v>17.956323886352664</v>
      </c>
      <c r="U145" s="5">
        <v>13.868971758173064</v>
      </c>
      <c r="V145" s="5">
        <v>54.362147272030661</v>
      </c>
      <c r="W145" s="5">
        <v>-28.693357526717673</v>
      </c>
      <c r="X145" s="5">
        <v>2.9863512209895648</v>
      </c>
      <c r="Y145" s="5">
        <v>42.729754216231953</v>
      </c>
      <c r="Z145" s="5">
        <v>63.898089013642831</v>
      </c>
      <c r="AA145" s="5">
        <v>66.784349243069968</v>
      </c>
      <c r="AB145" s="5">
        <v>113.35213802667958</v>
      </c>
      <c r="AC145" s="5">
        <v>83.590536644556238</v>
      </c>
      <c r="AD145" s="5">
        <v>50.744312886090775</v>
      </c>
      <c r="AE145" s="5">
        <v>174.19108237092365</v>
      </c>
      <c r="AF145" s="5">
        <v>28.009099111670601</v>
      </c>
      <c r="AG145" s="5">
        <v>45.919927092767473</v>
      </c>
      <c r="AH145" s="5">
        <v>35.801637763881203</v>
      </c>
      <c r="AI145" s="5">
        <v>118.67151926918581</v>
      </c>
    </row>
    <row r="146" spans="1:35" x14ac:dyDescent="0.3">
      <c r="A146" s="5">
        <v>145</v>
      </c>
      <c r="B146" s="19">
        <v>13.239666660083458</v>
      </c>
      <c r="C146" s="5">
        <v>-1.8826139814133522</v>
      </c>
      <c r="D146" s="5">
        <v>-1.4406115389315208</v>
      </c>
      <c r="E146" s="5">
        <v>-2.4927720545105432</v>
      </c>
      <c r="F146" s="5">
        <v>-5.8159975748557287</v>
      </c>
      <c r="G146" s="5">
        <v>-5.8159975748557287</v>
      </c>
      <c r="H146" s="5">
        <v>378.61863669661489</v>
      </c>
      <c r="I146" s="5">
        <v>-1.4430670264893635</v>
      </c>
      <c r="J146" s="5">
        <v>-0.94112785363865081</v>
      </c>
      <c r="K146" s="5">
        <v>-3.1826735386242495</v>
      </c>
      <c r="L146" s="5">
        <v>-1.9353518593363808</v>
      </c>
      <c r="M146" s="5">
        <v>13.20842237409615</v>
      </c>
      <c r="N146" s="5">
        <v>20.339945128061281</v>
      </c>
      <c r="O146" s="5">
        <v>78.675618161202053</v>
      </c>
      <c r="P146" s="5">
        <v>-2.6587637329496872E-2</v>
      </c>
      <c r="Q146" s="5">
        <v>-0.4634876926602306</v>
      </c>
      <c r="R146" s="5">
        <v>-0.77712616724468653</v>
      </c>
      <c r="S146" s="5">
        <v>-1.4158301045413582</v>
      </c>
      <c r="T146" s="5">
        <v>19.492218546524487</v>
      </c>
      <c r="U146" s="5">
        <v>14.861763849534034</v>
      </c>
      <c r="V146" s="5">
        <v>58.445529609581811</v>
      </c>
      <c r="W146" s="5">
        <v>4.6487641263972783</v>
      </c>
      <c r="X146" s="5">
        <v>3.4165395273167767</v>
      </c>
      <c r="Y146" s="5">
        <v>89.328044190103029</v>
      </c>
      <c r="Z146" s="5">
        <v>186.31126081520696</v>
      </c>
      <c r="AA146" s="5">
        <v>164.21910329291077</v>
      </c>
      <c r="AB146" s="5">
        <v>181.24504169833355</v>
      </c>
      <c r="AC146" s="5">
        <v>140.67134613277062</v>
      </c>
      <c r="AD146" s="5">
        <v>50.328959553528456</v>
      </c>
      <c r="AE146" s="5">
        <v>174.78181311771812</v>
      </c>
      <c r="AF146" s="5">
        <v>28.103143196562478</v>
      </c>
      <c r="AG146" s="5">
        <v>-39.130912528303682</v>
      </c>
      <c r="AH146" s="5">
        <v>39.28654267826186</v>
      </c>
      <c r="AI146" s="5">
        <v>-94.687214177485856</v>
      </c>
    </row>
    <row r="147" spans="1:35" x14ac:dyDescent="0.3">
      <c r="A147" s="5">
        <v>146</v>
      </c>
      <c r="B147" s="19">
        <v>13.333999993046746</v>
      </c>
      <c r="C147" s="5">
        <v>-1.6742204530028613</v>
      </c>
      <c r="D147" s="5">
        <v>-1.572224127231278</v>
      </c>
      <c r="E147" s="5">
        <v>-2.4377526023523082</v>
      </c>
      <c r="F147" s="5">
        <v>-5.6841971825864475</v>
      </c>
      <c r="G147" s="5">
        <v>-5.6841971825864475</v>
      </c>
      <c r="H147" s="5">
        <v>142.27102257642946</v>
      </c>
      <c r="I147" s="5">
        <v>-1.8174157954597285</v>
      </c>
      <c r="J147" s="5">
        <v>-1.0821354641719982</v>
      </c>
      <c r="K147" s="5">
        <v>-3.2643005390265758</v>
      </c>
      <c r="L147" s="5">
        <v>-1.4861560036266923</v>
      </c>
      <c r="M147" s="5">
        <v>13.614819349661113</v>
      </c>
      <c r="N147" s="5">
        <v>21.999387628146231</v>
      </c>
      <c r="O147" s="5">
        <v>77.25780770889871</v>
      </c>
      <c r="P147" s="5">
        <v>-2.8574572600362086E-2</v>
      </c>
      <c r="Q147" s="5">
        <v>-0.50972866286606067</v>
      </c>
      <c r="R147" s="5">
        <v>0.18799264650755246</v>
      </c>
      <c r="S147" s="5">
        <v>-0.54329898565005286</v>
      </c>
      <c r="T147" s="5">
        <v>21.148805876845056</v>
      </c>
      <c r="U147" s="5">
        <v>16.214329453529736</v>
      </c>
      <c r="V147" s="5">
        <v>47.85303122655143</v>
      </c>
      <c r="W147" s="5">
        <v>-43.197795464570433</v>
      </c>
      <c r="X147" s="5">
        <v>-99.198407829395762</v>
      </c>
      <c r="Y147" s="5">
        <v>80.246785050944212</v>
      </c>
      <c r="Z147" s="5">
        <v>179.41763623612894</v>
      </c>
      <c r="AA147" s="5">
        <v>211.65890996255655</v>
      </c>
      <c r="AB147" s="5">
        <v>230.07777095293594</v>
      </c>
      <c r="AC147" s="5">
        <v>116.62522962819273</v>
      </c>
      <c r="AD147" s="5">
        <v>32.086956518847806</v>
      </c>
      <c r="AE147" s="5">
        <v>186.63012858085582</v>
      </c>
      <c r="AF147" s="5">
        <v>27.898346598833317</v>
      </c>
      <c r="AG147" s="5">
        <v>-111.95529698929934</v>
      </c>
      <c r="AH147" s="5">
        <v>-46.14819350472095</v>
      </c>
      <c r="AI147" s="5">
        <v>276.00551130397173</v>
      </c>
    </row>
    <row r="148" spans="1:35" x14ac:dyDescent="0.3">
      <c r="A148" s="5">
        <v>147</v>
      </c>
      <c r="B148" s="19">
        <v>13.428666663821787</v>
      </c>
      <c r="C148" s="5">
        <v>-1.9113400237940277</v>
      </c>
      <c r="D148" s="5">
        <v>-1.4774366496963303</v>
      </c>
      <c r="E148" s="5">
        <v>-2.6571631800213176</v>
      </c>
      <c r="F148" s="5">
        <v>-6.0459398535114683</v>
      </c>
      <c r="G148" s="5">
        <v>-6.0459398535114683</v>
      </c>
      <c r="H148" s="5">
        <v>451.49308200618322</v>
      </c>
      <c r="I148" s="5">
        <v>-1.9882209596379867</v>
      </c>
      <c r="J148" s="5">
        <v>-1.0341261628224534</v>
      </c>
      <c r="K148" s="5">
        <v>-2.3866524116888508</v>
      </c>
      <c r="L148" s="5">
        <v>-0.44000867978990704</v>
      </c>
      <c r="M148" s="5">
        <v>14.092980897896878</v>
      </c>
      <c r="N148" s="5">
        <v>23.961713834548352</v>
      </c>
      <c r="O148" s="5">
        <v>65.876025715874235</v>
      </c>
      <c r="P148" s="5">
        <v>-2.8061036301739849E-2</v>
      </c>
      <c r="Q148" s="5">
        <v>-0.5400328159073593</v>
      </c>
      <c r="R148" s="5">
        <v>2.8675336747567903E-2</v>
      </c>
      <c r="S148" s="5">
        <v>-0.62731028566117697</v>
      </c>
      <c r="T148" s="5">
        <v>22.641750293788014</v>
      </c>
      <c r="U148" s="5">
        <v>17.380127671364917</v>
      </c>
      <c r="V148" s="5">
        <v>52.206016560320457</v>
      </c>
      <c r="W148" s="5">
        <v>-76.160437778621528</v>
      </c>
      <c r="X148" s="5">
        <v>-109.301732314452</v>
      </c>
      <c r="Y148" s="5">
        <v>-31.474931723323667</v>
      </c>
      <c r="Z148" s="5">
        <v>105.30173230281096</v>
      </c>
      <c r="AA148" s="5">
        <v>214.35186935673124</v>
      </c>
      <c r="AB148" s="5">
        <v>211.21239806227092</v>
      </c>
      <c r="AC148" s="5">
        <v>134.45761205949483</v>
      </c>
      <c r="AD148" s="5">
        <v>15.380127665544451</v>
      </c>
      <c r="AE148" s="5">
        <v>107.12124005651086</v>
      </c>
      <c r="AF148" s="5">
        <v>28.297174193565013</v>
      </c>
      <c r="AG148" s="5">
        <v>54.603464151618617</v>
      </c>
      <c r="AH148" s="5">
        <v>86.822242732166316</v>
      </c>
      <c r="AI148" s="5">
        <v>-229.40929875333285</v>
      </c>
    </row>
    <row r="149" spans="1:35" x14ac:dyDescent="0.3">
      <c r="A149" s="5">
        <v>148</v>
      </c>
      <c r="B149" s="19">
        <v>13.526666660327464</v>
      </c>
      <c r="C149" s="5">
        <v>-1.6400379726067802</v>
      </c>
      <c r="D149" s="5">
        <v>-1.6056185124706892</v>
      </c>
      <c r="E149" s="5">
        <v>-2.3018676974015624</v>
      </c>
      <c r="F149" s="5">
        <v>-5.5475241824787282</v>
      </c>
      <c r="G149" s="5">
        <v>-5.5475241824787282</v>
      </c>
      <c r="H149" s="5">
        <v>367.00984549966199</v>
      </c>
      <c r="I149" s="5">
        <v>-2.2478747594414097</v>
      </c>
      <c r="J149" s="5">
        <v>-1.0224696543125362</v>
      </c>
      <c r="K149" s="5">
        <v>-3.0452228374415107</v>
      </c>
      <c r="L149" s="5">
        <v>-0.82014940088286536</v>
      </c>
      <c r="M149" s="5">
        <v>14.285375274185428</v>
      </c>
      <c r="N149" s="5">
        <v>25.733610231020805</v>
      </c>
      <c r="O149" s="5">
        <v>75.901512981854438</v>
      </c>
      <c r="P149" s="5">
        <v>-0.11907815958826166</v>
      </c>
      <c r="Q149" s="5">
        <v>-0.68545621663443701</v>
      </c>
      <c r="R149" s="5">
        <v>8.7129840296168298E-3</v>
      </c>
      <c r="S149" s="5">
        <v>-0.79736770459563189</v>
      </c>
      <c r="T149" s="5">
        <v>24.169089315744348</v>
      </c>
      <c r="U149" s="5">
        <v>18.354197586269645</v>
      </c>
      <c r="V149" s="5">
        <v>53.571047221833169</v>
      </c>
      <c r="W149" s="5">
        <v>-174.38445582959361</v>
      </c>
      <c r="X149" s="5">
        <v>-149.1830318939854</v>
      </c>
      <c r="Y149" s="5">
        <v>-21.837436984672461</v>
      </c>
      <c r="Z149" s="5">
        <v>-35.587066188894092</v>
      </c>
      <c r="AA149" s="5">
        <v>38.862058776048549</v>
      </c>
      <c r="AB149" s="5">
        <v>23.805992311516345</v>
      </c>
      <c r="AC149" s="5">
        <v>83.003263211607646</v>
      </c>
      <c r="AD149" s="5">
        <v>2.5078611713589782</v>
      </c>
      <c r="AE149" s="5">
        <v>38.527439968230418</v>
      </c>
      <c r="AF149" s="5">
        <v>26.381489199349183</v>
      </c>
      <c r="AG149" s="5">
        <v>272.62711389512299</v>
      </c>
      <c r="AH149" s="5">
        <v>-232.03322479988913</v>
      </c>
      <c r="AI149" s="5">
        <v>105.3177099861483</v>
      </c>
    </row>
    <row r="150" spans="1:35" x14ac:dyDescent="0.3">
      <c r="A150" s="5">
        <v>149</v>
      </c>
      <c r="B150" s="19">
        <v>13.621333331102505</v>
      </c>
      <c r="C150" s="5">
        <v>-1.8006830056628236</v>
      </c>
      <c r="D150" s="5">
        <v>-1.6962784526302148</v>
      </c>
      <c r="E150" s="5">
        <v>-2.8444308126971909</v>
      </c>
      <c r="F150" s="5">
        <v>-6.3413922709904282</v>
      </c>
      <c r="G150" s="5">
        <v>-6.3413922709904282</v>
      </c>
      <c r="H150" s="5">
        <v>366.42382632581598</v>
      </c>
      <c r="I150" s="5">
        <v>-2.4181030224899454</v>
      </c>
      <c r="J150" s="5">
        <v>-0.96427533608527172</v>
      </c>
      <c r="K150" s="5">
        <v>-2.3986095404795233</v>
      </c>
      <c r="L150" s="5">
        <v>-0.30766384409374259</v>
      </c>
      <c r="M150" s="5">
        <v>15.208406249015422</v>
      </c>
      <c r="N150" s="5">
        <v>27.676006903868117</v>
      </c>
      <c r="O150" s="5">
        <v>69.467600446043974</v>
      </c>
      <c r="P150" s="5">
        <v>-8.0009073360314972E-2</v>
      </c>
      <c r="Q150" s="5">
        <v>-0.73557630702052135</v>
      </c>
      <c r="R150" s="5">
        <v>0.85102969883958379</v>
      </c>
      <c r="S150" s="5">
        <v>-0.120078735367635</v>
      </c>
      <c r="T150" s="5">
        <v>25.420315143304805</v>
      </c>
      <c r="U150" s="5">
        <v>19.031523573013668</v>
      </c>
      <c r="V150" s="5">
        <v>38.551663606584114</v>
      </c>
      <c r="W150" s="5">
        <v>-168.87565612391288</v>
      </c>
      <c r="X150" s="5">
        <v>-147.69877353949391</v>
      </c>
      <c r="Y150" s="5">
        <v>25.521891325069266</v>
      </c>
      <c r="Z150" s="5">
        <v>123.76182091264651</v>
      </c>
      <c r="AA150" s="5">
        <v>128.79859847738257</v>
      </c>
      <c r="AB150" s="5">
        <v>186.99824800148218</v>
      </c>
      <c r="AC150" s="5">
        <v>116.22591901380802</v>
      </c>
      <c r="AD150" s="5">
        <v>4.7723292294527155</v>
      </c>
      <c r="AE150" s="5">
        <v>58.537653025488247</v>
      </c>
      <c r="AF150" s="5">
        <v>24.178633886907754</v>
      </c>
      <c r="AG150" s="5">
        <v>-169.60245121757265</v>
      </c>
      <c r="AH150" s="5">
        <v>333.67425446941633</v>
      </c>
      <c r="AI150" s="5">
        <v>-527.32223974951569</v>
      </c>
    </row>
    <row r="151" spans="1:35" x14ac:dyDescent="0.3">
      <c r="A151" s="5">
        <v>150</v>
      </c>
      <c r="B151" s="19">
        <v>13.71583332773298</v>
      </c>
      <c r="C151" s="5">
        <v>-1.9202336979842669</v>
      </c>
      <c r="D151" s="5">
        <v>-1.8082067566705129</v>
      </c>
      <c r="E151" s="5">
        <v>-2.6139356096683661</v>
      </c>
      <c r="F151" s="5">
        <v>-6.342376064322746</v>
      </c>
      <c r="G151" s="5">
        <v>-6.342376064322746</v>
      </c>
      <c r="H151" s="5">
        <v>195.46577055690074</v>
      </c>
      <c r="I151" s="5">
        <v>-2.4830172262104888</v>
      </c>
      <c r="J151" s="5">
        <v>-0.74844208901192966</v>
      </c>
      <c r="K151" s="5">
        <v>-1.7790532199053193</v>
      </c>
      <c r="L151" s="5">
        <v>0.81676865108427055</v>
      </c>
      <c r="M151" s="5">
        <v>15.072913797100798</v>
      </c>
      <c r="N151" s="5">
        <v>29.880527444608152</v>
      </c>
      <c r="O151" s="5">
        <v>55.472328629894392</v>
      </c>
      <c r="P151" s="5">
        <v>0.12368104584985246</v>
      </c>
      <c r="Q151" s="5">
        <v>-0.60590128519379105</v>
      </c>
      <c r="R151" s="5">
        <v>1.3984039275250522</v>
      </c>
      <c r="S151" s="5">
        <v>0.4784634431853671</v>
      </c>
      <c r="T151" s="5">
        <v>26.368375133102795</v>
      </c>
      <c r="U151" s="5">
        <v>19.604099795786322</v>
      </c>
      <c r="V151" s="5">
        <v>24.992679655409621</v>
      </c>
      <c r="W151" s="5">
        <v>-221.624014369984</v>
      </c>
      <c r="X151" s="5">
        <v>-174.68521439290677</v>
      </c>
      <c r="Y151" s="5">
        <v>-43.916838008198305</v>
      </c>
      <c r="Z151" s="5">
        <v>42.490190846145879</v>
      </c>
      <c r="AA151" s="5">
        <v>87.607028868730254</v>
      </c>
      <c r="AB151" s="5">
        <v>124.13762959950546</v>
      </c>
      <c r="AC151" s="5">
        <v>68.893705071910205</v>
      </c>
      <c r="AD151" s="5">
        <v>-9.3926794683880388</v>
      </c>
      <c r="AE151" s="5">
        <v>273.7721848341115</v>
      </c>
      <c r="AF151" s="5">
        <v>22.979209645912274</v>
      </c>
      <c r="AG151" s="5">
        <v>252.28111576240883</v>
      </c>
      <c r="AH151" s="5">
        <v>-183.73177379858024</v>
      </c>
      <c r="AI151" s="5">
        <v>-96.449781536967649</v>
      </c>
    </row>
    <row r="152" spans="1:35" x14ac:dyDescent="0.3">
      <c r="A152" s="5">
        <v>151</v>
      </c>
      <c r="B152" s="19">
        <v>13.810166660696268</v>
      </c>
      <c r="C152" s="5">
        <v>-1.9201507428979723</v>
      </c>
      <c r="D152" s="5">
        <v>-1.7744680086110389</v>
      </c>
      <c r="E152" s="5">
        <v>-2.3244767722620479</v>
      </c>
      <c r="F152" s="5">
        <v>-6.0190955237711581</v>
      </c>
      <c r="G152" s="5">
        <v>-6.0190955237711581</v>
      </c>
      <c r="H152" s="5">
        <v>323.864832902697</v>
      </c>
      <c r="I152" s="5">
        <v>-2.3762733708878261</v>
      </c>
      <c r="J152" s="5">
        <v>-0.31660211722075682</v>
      </c>
      <c r="K152" s="5">
        <v>-1.0032244672126724</v>
      </c>
      <c r="L152" s="5">
        <v>1.7783855683836998</v>
      </c>
      <c r="M152" s="5">
        <v>15.926380350990621</v>
      </c>
      <c r="N152" s="5">
        <v>32.00175281400351</v>
      </c>
      <c r="O152" s="5">
        <v>42.096406615605403</v>
      </c>
      <c r="P152" s="5">
        <v>0.48664475783172723</v>
      </c>
      <c r="Q152" s="5">
        <v>-0.24992910893081932</v>
      </c>
      <c r="R152" s="5">
        <v>1.6880614641935383</v>
      </c>
      <c r="S152" s="5">
        <v>1.1555302719193212</v>
      </c>
      <c r="T152" s="5">
        <v>26.692375080881039</v>
      </c>
      <c r="U152" s="5">
        <v>20.145486393785536</v>
      </c>
      <c r="V152" s="5">
        <v>12.289219969270878</v>
      </c>
      <c r="W152" s="5">
        <v>-218.81332141263616</v>
      </c>
      <c r="X152" s="5">
        <v>-177.44785257012828</v>
      </c>
      <c r="Y152" s="5">
        <v>-155.29184908823049</v>
      </c>
      <c r="Z152" s="5">
        <v>-166.77300595582787</v>
      </c>
      <c r="AA152" s="5">
        <v>-109.19193678016835</v>
      </c>
      <c r="AB152" s="5">
        <v>-55.14636278037819</v>
      </c>
      <c r="AC152" s="5">
        <v>17.851007868642849</v>
      </c>
      <c r="AD152" s="5">
        <v>-22.280455716645612</v>
      </c>
      <c r="AE152" s="5">
        <v>235.76687091239211</v>
      </c>
      <c r="AF152" s="5">
        <v>21.279579293531388</v>
      </c>
      <c r="AG152" s="5">
        <v>326.83961402227754</v>
      </c>
      <c r="AH152" s="5">
        <v>-330.3260294435982</v>
      </c>
      <c r="AI152" s="5">
        <v>120.97458356856363</v>
      </c>
    </row>
    <row r="153" spans="1:35" x14ac:dyDescent="0.3">
      <c r="A153" s="5">
        <v>152</v>
      </c>
      <c r="B153" s="19">
        <v>13.901833333075047</v>
      </c>
      <c r="C153" s="5">
        <v>-2.0476307360572501</v>
      </c>
      <c r="D153" s="5">
        <v>-1.8732116010429809</v>
      </c>
      <c r="E153" s="5">
        <v>-2.8113477801785955</v>
      </c>
      <c r="F153" s="5">
        <v>-6.7321901172789262</v>
      </c>
      <c r="G153" s="5">
        <v>-6.7321901172789262</v>
      </c>
      <c r="H153" s="5">
        <v>551.89600617260817</v>
      </c>
      <c r="I153" s="5">
        <v>-2.0440701785134685</v>
      </c>
      <c r="J153" s="5">
        <v>0.2094535892553212</v>
      </c>
      <c r="K153" s="5">
        <v>-0.65769447956895466</v>
      </c>
      <c r="L153" s="5">
        <v>1.8312926178114299</v>
      </c>
      <c r="M153" s="5">
        <v>16.520692496732316</v>
      </c>
      <c r="N153" s="5">
        <v>34.038156334808896</v>
      </c>
      <c r="O153" s="5">
        <v>42.831229315960627</v>
      </c>
      <c r="P153" s="5">
        <v>0.79791033767166963</v>
      </c>
      <c r="Q153" s="5">
        <v>8.7531104128803522E-2</v>
      </c>
      <c r="R153" s="5">
        <v>1.4153878229240233</v>
      </c>
      <c r="S153" s="5">
        <v>1.0086308870735985</v>
      </c>
      <c r="T153" s="5">
        <v>26.780745208166316</v>
      </c>
      <c r="U153" s="5">
        <v>20.144995359782655</v>
      </c>
      <c r="V153" s="5">
        <v>10.304079714143564</v>
      </c>
      <c r="W153" s="5">
        <v>-208.28998873878243</v>
      </c>
      <c r="X153" s="5">
        <v>-132.04754760659691</v>
      </c>
      <c r="Y153" s="5">
        <v>-84.69738673252796</v>
      </c>
      <c r="Z153" s="5">
        <v>-73.357791914655593</v>
      </c>
      <c r="AA153" s="5">
        <v>-56.703257329686451</v>
      </c>
      <c r="AB153" s="5">
        <v>-98.417961856932763</v>
      </c>
      <c r="AC153" s="5">
        <v>-17.397710390706628</v>
      </c>
      <c r="AD153" s="5">
        <v>-17.85206905866907</v>
      </c>
      <c r="AE153" s="5">
        <v>247.15350457055828</v>
      </c>
      <c r="AF153" s="5">
        <v>21.916641948815005</v>
      </c>
      <c r="AG153" s="5">
        <v>175.29086966791897</v>
      </c>
      <c r="AH153" s="5">
        <v>107.68124322702242</v>
      </c>
      <c r="AI153" s="5">
        <v>-496.43087175182512</v>
      </c>
    </row>
    <row r="154" spans="1:35" x14ac:dyDescent="0.3">
      <c r="A154" s="5">
        <v>153</v>
      </c>
      <c r="B154" s="19">
        <v>13.995833328226581</v>
      </c>
      <c r="C154" s="5">
        <v>-1.9566453207623558</v>
      </c>
      <c r="D154" s="5">
        <v>-1.9006282767539768</v>
      </c>
      <c r="E154" s="5">
        <v>-2.4346176999824802</v>
      </c>
      <c r="F154" s="5">
        <v>-6.2918912974990135</v>
      </c>
      <c r="G154" s="5">
        <v>-6.2918912974990135</v>
      </c>
      <c r="H154" s="5">
        <v>154.80541274226823</v>
      </c>
      <c r="I154" s="5">
        <v>-1.8274103481642088</v>
      </c>
      <c r="J154" s="5">
        <v>0.59992065987131138</v>
      </c>
      <c r="K154" s="5">
        <v>-1.5994466796970319</v>
      </c>
      <c r="L154" s="5">
        <v>1.3052206236227031</v>
      </c>
      <c r="M154" s="5">
        <v>16.48369092674228</v>
      </c>
      <c r="N154" s="5">
        <v>35.87129018125701</v>
      </c>
      <c r="O154" s="5">
        <v>52.115192685062404</v>
      </c>
      <c r="P154" s="5">
        <v>1.0805841539858718</v>
      </c>
      <c r="Q154" s="5">
        <v>0.4211969591700736</v>
      </c>
      <c r="R154" s="5">
        <v>2.1525757198679281</v>
      </c>
      <c r="S154" s="5">
        <v>1.8135142329460086</v>
      </c>
      <c r="T154" s="5">
        <v>26.420805277273843</v>
      </c>
      <c r="U154" s="5">
        <v>20.103438222988082</v>
      </c>
      <c r="V154" s="5">
        <v>-8.8686453483274672</v>
      </c>
      <c r="W154" s="5">
        <v>-259.19012739275041</v>
      </c>
      <c r="X154" s="5">
        <v>-150.61886630740051</v>
      </c>
      <c r="Y154" s="5">
        <v>-14.537173140548747</v>
      </c>
      <c r="Z154" s="5">
        <v>8.8245665941111433</v>
      </c>
      <c r="AA154" s="5">
        <v>-49.449309630058295</v>
      </c>
      <c r="AB154" s="5">
        <v>-48.345577624481095</v>
      </c>
      <c r="AC154" s="5">
        <v>22.589479960789543</v>
      </c>
      <c r="AD154" s="5">
        <v>-13.572729998295195</v>
      </c>
      <c r="AE154" s="5">
        <v>217.66441462062133</v>
      </c>
      <c r="AF154" s="5">
        <v>21.450484951839407</v>
      </c>
      <c r="AG154" s="5">
        <v>361.85307226294213</v>
      </c>
      <c r="AH154" s="5">
        <v>-329.25771509504352</v>
      </c>
      <c r="AI154" s="5">
        <v>30.37378795539512</v>
      </c>
    </row>
    <row r="155" spans="1:35" x14ac:dyDescent="0.3">
      <c r="A155" s="5">
        <v>154</v>
      </c>
      <c r="B155" s="19">
        <v>14.094500000355765</v>
      </c>
      <c r="C155" s="5">
        <v>-2.0757499021477677</v>
      </c>
      <c r="D155" s="5">
        <v>-1.8361690420432968</v>
      </c>
      <c r="E155" s="5">
        <v>-2.4866257411544179</v>
      </c>
      <c r="F155" s="5">
        <v>-6.3985446853454828</v>
      </c>
      <c r="G155" s="5">
        <v>-6.3985446853454828</v>
      </c>
      <c r="H155" s="5">
        <v>197.37023256745459</v>
      </c>
      <c r="I155" s="5">
        <v>-1.6387444737277945</v>
      </c>
      <c r="J155" s="5">
        <v>0.92174942820647709</v>
      </c>
      <c r="K155" s="5">
        <v>-0.99975013459404727</v>
      </c>
      <c r="L155" s="5">
        <v>1.8327043604594049</v>
      </c>
      <c r="M155" s="5">
        <v>17.649544846205242</v>
      </c>
      <c r="N155" s="5">
        <v>38.222482672324709</v>
      </c>
      <c r="O155" s="5">
        <v>47.341355473527102</v>
      </c>
      <c r="P155" s="5">
        <v>1.2404477645990628</v>
      </c>
      <c r="Q155" s="5">
        <v>0.66771644935708363</v>
      </c>
      <c r="R155" s="5">
        <v>1.1556250495508678</v>
      </c>
      <c r="S155" s="5">
        <v>1.1231461329248256</v>
      </c>
      <c r="T155" s="5">
        <v>25.849133830832201</v>
      </c>
      <c r="U155" s="5">
        <v>20.058702434471922</v>
      </c>
      <c r="V155" s="5">
        <v>3.0766069493435229</v>
      </c>
      <c r="W155" s="5">
        <v>-185.25153876092804</v>
      </c>
      <c r="X155" s="5">
        <v>-125.6653932938202</v>
      </c>
      <c r="Y155" s="5">
        <v>-119.09304232933833</v>
      </c>
      <c r="Z155" s="5">
        <v>-63.104783523655108</v>
      </c>
      <c r="AA155" s="5">
        <v>-15.756383729694496</v>
      </c>
      <c r="AB155" s="5">
        <v>20.833577682160008</v>
      </c>
      <c r="AC155" s="5">
        <v>35.165247604173452</v>
      </c>
      <c r="AD155" s="5">
        <v>-15.700029166226201</v>
      </c>
      <c r="AE155" s="5">
        <v>187.03551291071904</v>
      </c>
      <c r="AF155" s="5">
        <v>21.673612893858294</v>
      </c>
      <c r="AG155" s="5">
        <v>-245.35368069979171</v>
      </c>
      <c r="AH155" s="5">
        <v>92.266509038354073</v>
      </c>
      <c r="AI155" s="5">
        <v>-209.61255990017742</v>
      </c>
    </row>
    <row r="156" spans="1:35" x14ac:dyDescent="0.3">
      <c r="A156" s="5">
        <v>155</v>
      </c>
      <c r="B156" s="19">
        <v>14.189333334797993</v>
      </c>
      <c r="C156" s="5">
        <v>-1.9641302689111684</v>
      </c>
      <c r="D156" s="5">
        <v>-1.9985880151659237</v>
      </c>
      <c r="E156" s="5">
        <v>-2.828304559063513</v>
      </c>
      <c r="F156" s="5">
        <v>-6.7910228431406043</v>
      </c>
      <c r="G156" s="5">
        <v>-6.7910228431406043</v>
      </c>
      <c r="H156" s="5">
        <v>255.64117670802904</v>
      </c>
      <c r="I156" s="5">
        <v>-1.3469308289319246</v>
      </c>
      <c r="J156" s="5">
        <v>1.348827728513009</v>
      </c>
      <c r="K156" s="5">
        <v>-0.9728318081770263</v>
      </c>
      <c r="L156" s="5">
        <v>2.1801961421327958</v>
      </c>
      <c r="M156" s="5">
        <v>17.468309745503653</v>
      </c>
      <c r="N156" s="5">
        <v>40.267605371816103</v>
      </c>
      <c r="O156" s="5">
        <v>45.496478577232963</v>
      </c>
      <c r="P156" s="5">
        <v>1.3506123729029369</v>
      </c>
      <c r="Q156" s="5">
        <v>0.87449189414190343</v>
      </c>
      <c r="R156" s="5">
        <v>0.78231846909222458</v>
      </c>
      <c r="S156" s="5">
        <v>0.66008874114754834</v>
      </c>
      <c r="T156" s="5">
        <v>25.596830819378908</v>
      </c>
      <c r="U156" s="5">
        <v>19.917253391542285</v>
      </c>
      <c r="V156" s="5">
        <v>10.399647819662389</v>
      </c>
      <c r="W156" s="5">
        <v>-171.11091437968591</v>
      </c>
      <c r="X156" s="5">
        <v>-110.16197111425663</v>
      </c>
      <c r="Y156" s="5">
        <v>-62.526408043898584</v>
      </c>
      <c r="Z156" s="5">
        <v>-57.283450331531022</v>
      </c>
      <c r="AA156" s="5">
        <v>-48.304577150512372</v>
      </c>
      <c r="AB156" s="5">
        <v>-74.454224867703047</v>
      </c>
      <c r="AC156" s="5">
        <v>20.515844936943495</v>
      </c>
      <c r="AD156" s="5">
        <v>-5.8485915112440194</v>
      </c>
      <c r="AE156" s="5">
        <v>165.5158439935532</v>
      </c>
      <c r="AF156" s="5">
        <v>23.517605480793947</v>
      </c>
      <c r="AG156" s="5">
        <v>-340.74823721966368</v>
      </c>
      <c r="AH156" s="5">
        <v>-152.30105534713607</v>
      </c>
      <c r="AI156" s="5">
        <v>-0.72007041785031733</v>
      </c>
    </row>
    <row r="157" spans="1:35" x14ac:dyDescent="0.3">
      <c r="A157" s="5">
        <v>156</v>
      </c>
      <c r="B157" s="19">
        <v>14.283333329949528</v>
      </c>
      <c r="C157" s="5">
        <v>-2.1451101237801136</v>
      </c>
      <c r="D157" s="5">
        <v>-3.4223823654874628</v>
      </c>
      <c r="E157" s="5">
        <v>-2.4569286247647804</v>
      </c>
      <c r="F157" s="5">
        <v>-8.0244211140327568</v>
      </c>
      <c r="G157" s="5">
        <v>-8.0244211140327568</v>
      </c>
      <c r="H157" s="5">
        <v>493.91352907547861</v>
      </c>
      <c r="I157" s="5">
        <v>-1.1946981239107504</v>
      </c>
      <c r="J157" s="5">
        <v>1.7056932535239278</v>
      </c>
      <c r="K157" s="5">
        <v>-1.3394667044194022</v>
      </c>
      <c r="L157" s="5">
        <v>2.1801785588999891</v>
      </c>
      <c r="M157" s="5">
        <v>17.948898608309104</v>
      </c>
      <c r="N157" s="5">
        <v>42.377092345496315</v>
      </c>
      <c r="O157" s="5">
        <v>47.154184837851133</v>
      </c>
      <c r="P157" s="5">
        <v>1.4020633130709208</v>
      </c>
      <c r="Q157" s="5">
        <v>1.0352829490852933</v>
      </c>
      <c r="R157" s="5">
        <v>1.2081051285777151</v>
      </c>
      <c r="S157" s="5">
        <v>0.99932471755688657</v>
      </c>
      <c r="T157" s="5">
        <v>25.518942631605366</v>
      </c>
      <c r="U157" s="5">
        <v>20.13039639714539</v>
      </c>
      <c r="V157" s="5">
        <v>6.7682819118903259</v>
      </c>
      <c r="W157" s="5">
        <v>-57.955946910198882</v>
      </c>
      <c r="X157" s="5">
        <v>-7.443171777095861</v>
      </c>
      <c r="Y157" s="5">
        <v>8.8123347673429588</v>
      </c>
      <c r="Z157" s="5">
        <v>-13.693392017000708</v>
      </c>
      <c r="AA157" s="5">
        <v>-18.50396468543622</v>
      </c>
      <c r="AB157" s="5">
        <v>-42.021145210322651</v>
      </c>
      <c r="AC157" s="5">
        <v>34.967400744481203</v>
      </c>
      <c r="AD157" s="5">
        <v>10.278414056770703</v>
      </c>
      <c r="AE157" s="5">
        <v>114.16035197701883</v>
      </c>
      <c r="AF157" s="5">
        <v>27.208810466414732</v>
      </c>
      <c r="AG157" s="5">
        <v>-716.56211173868883</v>
      </c>
      <c r="AH157" s="5">
        <v>61.025550422438698</v>
      </c>
      <c r="AI157" s="5">
        <v>-29.534801646757227</v>
      </c>
    </row>
    <row r="158" spans="1:35" x14ac:dyDescent="0.3">
      <c r="A158" s="5">
        <v>157</v>
      </c>
      <c r="B158" s="19">
        <v>14.377499999245629</v>
      </c>
      <c r="C158" s="5">
        <v>-2.2761451024575332</v>
      </c>
      <c r="D158" s="5">
        <v>-3.1104077269847576</v>
      </c>
      <c r="E158" s="5">
        <v>-2.5496615511766572</v>
      </c>
      <c r="F158" s="5">
        <v>-7.936214380618547</v>
      </c>
      <c r="G158" s="5">
        <v>-7.936214380618547</v>
      </c>
      <c r="H158" s="5">
        <v>497.69552120498514</v>
      </c>
      <c r="I158" s="5">
        <v>-1.1391890883762898</v>
      </c>
      <c r="J158" s="5">
        <v>1.9164068185369232</v>
      </c>
      <c r="K158" s="5">
        <v>-1.393782192210151</v>
      </c>
      <c r="L158" s="5">
        <v>2.2908954388113982</v>
      </c>
      <c r="M158" s="5">
        <v>17.783196076220381</v>
      </c>
      <c r="N158" s="5">
        <v>44.421856230836163</v>
      </c>
      <c r="O158" s="5">
        <v>48.103994857382339</v>
      </c>
      <c r="P158" s="5">
        <v>1.2894671772421566</v>
      </c>
      <c r="Q158" s="5">
        <v>1.029802395389946</v>
      </c>
      <c r="R158" s="5">
        <v>0.61186672160407241</v>
      </c>
      <c r="S158" s="5">
        <v>0.43951678621038209</v>
      </c>
      <c r="T158" s="5">
        <v>25.230317041829586</v>
      </c>
      <c r="U158" s="5">
        <v>20.009400521087681</v>
      </c>
      <c r="V158" s="5">
        <v>16.815511008736525</v>
      </c>
      <c r="W158" s="5">
        <v>-90.387778252411607</v>
      </c>
      <c r="X158" s="5">
        <v>-34.267332234889381</v>
      </c>
      <c r="Y158" s="5">
        <v>66.740304909307866</v>
      </c>
      <c r="Z158" s="5">
        <v>126.15687310569146</v>
      </c>
      <c r="AA158" s="5">
        <v>81.586955771633811</v>
      </c>
      <c r="AB158" s="5">
        <v>48.699764534631115</v>
      </c>
      <c r="AC158" s="5">
        <v>47.275557732213933</v>
      </c>
      <c r="AD158" s="5">
        <v>23.6386601821977</v>
      </c>
      <c r="AE158" s="5">
        <v>112.55111529893696</v>
      </c>
      <c r="AF158" s="5">
        <v>30.90246740096104</v>
      </c>
      <c r="AG158" s="5">
        <v>-184.32373508559766</v>
      </c>
      <c r="AH158" s="5">
        <v>-380.1909483259347</v>
      </c>
      <c r="AI158" s="5">
        <v>29.330199495322322</v>
      </c>
    </row>
    <row r="159" spans="1:35" x14ac:dyDescent="0.3">
      <c r="A159" s="5">
        <v>158</v>
      </c>
      <c r="B159" s="19">
        <v>14.471833332208917</v>
      </c>
      <c r="C159" s="5">
        <v>-2.460187723036579</v>
      </c>
      <c r="D159" s="5">
        <v>-3.2818859698992027</v>
      </c>
      <c r="E159" s="5">
        <v>-2.5584210565191818</v>
      </c>
      <c r="F159" s="5">
        <v>-8.3004947494548631</v>
      </c>
      <c r="G159" s="5">
        <v>-8.3004947494548631</v>
      </c>
      <c r="H159" s="5">
        <v>502.15884685107062</v>
      </c>
      <c r="I159" s="5">
        <v>-1.1776404894628658</v>
      </c>
      <c r="J159" s="5">
        <v>2.0226013379526826</v>
      </c>
      <c r="K159" s="5">
        <v>-1.3105709910157255</v>
      </c>
      <c r="L159" s="5">
        <v>2.5860665747469418</v>
      </c>
      <c r="M159" s="5">
        <v>18.612280730036225</v>
      </c>
      <c r="N159" s="5">
        <v>47.015789545125926</v>
      </c>
      <c r="O159" s="5">
        <v>50.535087796087652</v>
      </c>
      <c r="P159" s="5">
        <v>1.1250635013897674</v>
      </c>
      <c r="Q159" s="5">
        <v>0.91190351129928349</v>
      </c>
      <c r="R159" s="5">
        <v>0.58094456189784505</v>
      </c>
      <c r="S159" s="5">
        <v>0.36497615535195765</v>
      </c>
      <c r="T159" s="5">
        <v>25.419298284239336</v>
      </c>
      <c r="U159" s="5">
        <v>20.375438627452226</v>
      </c>
      <c r="V159" s="5">
        <v>19.880701784595203</v>
      </c>
      <c r="W159" s="5">
        <v>-79.707017664976547</v>
      </c>
      <c r="X159" s="5">
        <v>-47.940350950039445</v>
      </c>
      <c r="Y159" s="5">
        <v>-33.921052683122944</v>
      </c>
      <c r="Z159" s="5">
        <v>6.1438596584586795</v>
      </c>
      <c r="AA159" s="5">
        <v>28.356140393965113</v>
      </c>
      <c r="AB159" s="5">
        <v>102.3719299801183</v>
      </c>
      <c r="AC159" s="5">
        <v>94.636842249066405</v>
      </c>
      <c r="AD159" s="5">
        <v>27.982456182870834</v>
      </c>
      <c r="AE159" s="5">
        <v>95.177193127080344</v>
      </c>
      <c r="AF159" s="5">
        <v>31.768421100904561</v>
      </c>
      <c r="AG159" s="5">
        <v>-93.089473825662395</v>
      </c>
      <c r="AH159" s="5">
        <v>-584.9087728186089</v>
      </c>
      <c r="AI159" s="5">
        <v>299.20877238448014</v>
      </c>
    </row>
    <row r="160" spans="1:35" x14ac:dyDescent="0.3">
      <c r="A160" s="5">
        <v>159</v>
      </c>
      <c r="B160" s="19">
        <v>14.555333327734843</v>
      </c>
      <c r="C160" s="5">
        <v>-2.6040321738704084</v>
      </c>
      <c r="D160" s="5">
        <v>-3.3073744443724351</v>
      </c>
      <c r="E160" s="5">
        <v>-2.5191617537780546</v>
      </c>
      <c r="F160" s="5">
        <v>-8.4305683720207956</v>
      </c>
      <c r="G160" s="5">
        <v>-8.4305683720207956</v>
      </c>
      <c r="H160" s="5">
        <v>654.30061122170309</v>
      </c>
      <c r="I160" s="5">
        <v>-1.2558296716960993</v>
      </c>
      <c r="J160" s="5">
        <v>2.202727957684893</v>
      </c>
      <c r="K160" s="5">
        <v>-1.0601111932640033</v>
      </c>
      <c r="L160" s="5">
        <v>2.8537510592791793</v>
      </c>
      <c r="M160" s="5">
        <v>19.556747112809312</v>
      </c>
      <c r="N160" s="5">
        <v>49.742627389562749</v>
      </c>
      <c r="O160" s="5">
        <v>57.111706931338787</v>
      </c>
      <c r="P160" s="5">
        <v>0.96699335617695448</v>
      </c>
      <c r="Q160" s="5">
        <v>0.73756281983990335</v>
      </c>
      <c r="R160" s="5">
        <v>0.18218142525540051</v>
      </c>
      <c r="S160" s="5">
        <v>-0.31652542964097363</v>
      </c>
      <c r="T160" s="5">
        <v>25.983914231952248</v>
      </c>
      <c r="U160" s="5">
        <v>20.570151939437235</v>
      </c>
      <c r="V160" s="5">
        <v>35.165326214999347</v>
      </c>
      <c r="W160" s="5">
        <v>68.577301222023436</v>
      </c>
      <c r="X160" s="5">
        <v>48.725647942735165</v>
      </c>
      <c r="Y160" s="5">
        <v>27.376228799753257</v>
      </c>
      <c r="Z160" s="5">
        <v>-16.652368200515845</v>
      </c>
      <c r="AA160" s="5">
        <v>14.915102783439419</v>
      </c>
      <c r="AB160" s="5">
        <v>39.331546057803138</v>
      </c>
      <c r="AC160" s="5">
        <v>82.001787382168857</v>
      </c>
      <c r="AD160" s="5">
        <v>32.471849894490902</v>
      </c>
      <c r="AE160" s="5">
        <v>91.696157363879337</v>
      </c>
      <c r="AF160" s="5">
        <v>34.423592523552109</v>
      </c>
      <c r="AG160" s="5">
        <v>-68.504021507928556</v>
      </c>
      <c r="AH160" s="5">
        <v>-67.610366457992157</v>
      </c>
      <c r="AI160" s="5">
        <v>-94.184093022902402</v>
      </c>
    </row>
    <row r="161" spans="1:35" x14ac:dyDescent="0.3">
      <c r="A161" s="5">
        <v>160</v>
      </c>
      <c r="B161" s="19">
        <v>14.639666662551463</v>
      </c>
      <c r="C161" s="5">
        <v>-2.481274248414016</v>
      </c>
      <c r="D161" s="5">
        <v>-3.3989624246958043</v>
      </c>
      <c r="E161" s="5">
        <v>-3.1799798487635003</v>
      </c>
      <c r="F161" s="5">
        <v>-9.0602165218732154</v>
      </c>
      <c r="G161" s="5">
        <v>-9.0602165218732154</v>
      </c>
      <c r="H161" s="5">
        <v>621.60691798692199</v>
      </c>
      <c r="I161" s="5">
        <v>-1.158993385117685</v>
      </c>
      <c r="J161" s="5">
        <v>2.611055526033883</v>
      </c>
      <c r="K161" s="5">
        <v>-0.7550128222896666</v>
      </c>
      <c r="L161" s="5">
        <v>3.8107916612197585</v>
      </c>
      <c r="M161" s="5">
        <v>19.856313216955588</v>
      </c>
      <c r="N161" s="5">
        <v>52.657291780059538</v>
      </c>
      <c r="O161" s="5">
        <v>48.427392631948749</v>
      </c>
      <c r="P161" s="5">
        <v>0.93780163670571526</v>
      </c>
      <c r="Q161" s="5">
        <v>0.6633913436050769</v>
      </c>
      <c r="R161" s="5">
        <v>1.8571330596255975</v>
      </c>
      <c r="S161" s="5">
        <v>1.2317553423768997</v>
      </c>
      <c r="T161" s="5">
        <v>26.351574658178684</v>
      </c>
      <c r="U161" s="5">
        <v>20.883522030026736</v>
      </c>
      <c r="V161" s="5">
        <v>7.6178539297936698</v>
      </c>
      <c r="W161" s="5">
        <v>102.51910814740404</v>
      </c>
      <c r="X161" s="5">
        <v>73.808621822065675</v>
      </c>
      <c r="Y161" s="5">
        <v>80.870682411929835</v>
      </c>
      <c r="Z161" s="5">
        <v>63.173342003875497</v>
      </c>
      <c r="AA161" s="5">
        <v>67.568328282658385</v>
      </c>
      <c r="AB161" s="5">
        <v>60.638337397331952</v>
      </c>
      <c r="AC161" s="5">
        <v>38.698257731003423</v>
      </c>
      <c r="AD161" s="5">
        <v>37.313360134809301</v>
      </c>
      <c r="AE161" s="5">
        <v>65.53592227393915</v>
      </c>
      <c r="AF161" s="5">
        <v>38.080098141708874</v>
      </c>
      <c r="AG161" s="5">
        <v>375.03393765227491</v>
      </c>
      <c r="AH161" s="5">
        <v>-372.16875878438719</v>
      </c>
      <c r="AI161" s="5">
        <v>25.579333746923506</v>
      </c>
    </row>
    <row r="162" spans="1:35" x14ac:dyDescent="0.3">
      <c r="A162" s="5">
        <v>161</v>
      </c>
      <c r="B162" s="19">
        <v>14.734166659181938</v>
      </c>
      <c r="C162" s="5">
        <v>-2.3902227373344394</v>
      </c>
      <c r="D162" s="5">
        <v>-3.2373258408787109</v>
      </c>
      <c r="E162" s="5">
        <v>-2.4092524103297439</v>
      </c>
      <c r="F162" s="5">
        <v>-8.0368009885425806</v>
      </c>
      <c r="G162" s="5">
        <v>-8.0368009885425806</v>
      </c>
      <c r="H162" s="5">
        <v>390.58580047496844</v>
      </c>
      <c r="I162" s="5">
        <v>-1.0996927193108526</v>
      </c>
      <c r="J162" s="5">
        <v>2.8933737300687805</v>
      </c>
      <c r="K162" s="5">
        <v>-0.62188606404269064</v>
      </c>
      <c r="L162" s="5">
        <v>3.8751165879813789</v>
      </c>
      <c r="M162" s="5">
        <v>21.757112624128844</v>
      </c>
      <c r="N162" s="5">
        <v>56.079535947159819</v>
      </c>
      <c r="O162" s="5">
        <v>55.74915967987932</v>
      </c>
      <c r="P162" s="5">
        <v>1.0857699108479286</v>
      </c>
      <c r="Q162" s="5">
        <v>0.77673206160758668</v>
      </c>
      <c r="R162" s="5">
        <v>2.2361710836909201</v>
      </c>
      <c r="S162" s="5">
        <v>1.9611034044524041</v>
      </c>
      <c r="T162" s="5">
        <v>26.57142900788876</v>
      </c>
      <c r="U162" s="5">
        <v>21.413888390898538</v>
      </c>
      <c r="V162" s="5">
        <v>-1.9877638748044124</v>
      </c>
      <c r="W162" s="5">
        <v>102.82961319105939</v>
      </c>
      <c r="X162" s="5">
        <v>52.142552095400383</v>
      </c>
      <c r="Y162" s="5">
        <v>-12.014683586767843</v>
      </c>
      <c r="Z162" s="5">
        <v>-30.244111845823902</v>
      </c>
      <c r="AA162" s="5">
        <v>-8.4429490527123494E-2</v>
      </c>
      <c r="AB162" s="5">
        <v>13.393086790810591</v>
      </c>
      <c r="AC162" s="5">
        <v>51.520343458688863</v>
      </c>
      <c r="AD162" s="5">
        <v>26.108902233695868</v>
      </c>
      <c r="AE162" s="5">
        <v>62.90364129020962</v>
      </c>
      <c r="AF162" s="5">
        <v>39.032120555485442</v>
      </c>
      <c r="AG162" s="5">
        <v>592.97584332842735</v>
      </c>
      <c r="AH162" s="5">
        <v>-289.7454926761306</v>
      </c>
      <c r="AI162" s="5">
        <v>-108.46803481931347</v>
      </c>
    </row>
    <row r="163" spans="1:35" x14ac:dyDescent="0.3">
      <c r="A163" s="5">
        <v>162</v>
      </c>
      <c r="B163" s="19">
        <v>14.828166664810851</v>
      </c>
      <c r="C163" s="5">
        <v>-2.0461156259533411</v>
      </c>
      <c r="D163" s="5">
        <v>-1.7792964159338025</v>
      </c>
      <c r="E163" s="5">
        <v>-2.7893961377874463</v>
      </c>
      <c r="F163" s="5">
        <v>-6.6148081796742764</v>
      </c>
      <c r="G163" s="5">
        <v>-6.6148081796742764</v>
      </c>
      <c r="H163" s="5">
        <v>147.0955283634201</v>
      </c>
      <c r="I163" s="5">
        <v>-0.96686322157284033</v>
      </c>
      <c r="J163" s="5">
        <v>3.1583985006184943</v>
      </c>
      <c r="K163" s="5">
        <v>-8.4390915179091391E-2</v>
      </c>
      <c r="L163" s="5">
        <v>4.1280732877363295</v>
      </c>
      <c r="M163" s="5">
        <v>23.298868090057329</v>
      </c>
      <c r="N163" s="5">
        <v>59.352095275577732</v>
      </c>
      <c r="O163" s="5">
        <v>57.395533641419746</v>
      </c>
      <c r="P163" s="5">
        <v>1.2539533971777641</v>
      </c>
      <c r="Q163" s="5">
        <v>0.93347654585973749</v>
      </c>
      <c r="R163" s="5">
        <v>1.9928677112309447</v>
      </c>
      <c r="S163" s="5">
        <v>1.7853676393700872</v>
      </c>
      <c r="T163" s="5">
        <v>26.670541375186946</v>
      </c>
      <c r="U163" s="5">
        <v>21.597430346282081</v>
      </c>
      <c r="V163" s="5">
        <v>0.24411134835180809</v>
      </c>
      <c r="W163" s="5">
        <v>97.686754085167792</v>
      </c>
      <c r="X163" s="5">
        <v>64.840012054313462</v>
      </c>
      <c r="Y163" s="5">
        <v>47.910064105464407</v>
      </c>
      <c r="Z163" s="5">
        <v>-9.4983175016579153</v>
      </c>
      <c r="AA163" s="5">
        <v>-61.363719619890212</v>
      </c>
      <c r="AB163" s="5">
        <v>-55.517895225149964</v>
      </c>
      <c r="AC163" s="5">
        <v>41.787090736279737</v>
      </c>
      <c r="AD163" s="5">
        <v>7.734475353040823</v>
      </c>
      <c r="AE163" s="5">
        <v>78.359742820924609</v>
      </c>
      <c r="AF163" s="5">
        <v>36.133985827080416</v>
      </c>
      <c r="AG163" s="5">
        <v>394.28754860360834</v>
      </c>
      <c r="AH163" s="5">
        <v>215.40165127721343</v>
      </c>
      <c r="AI163" s="5">
        <v>-484.6766581696279</v>
      </c>
    </row>
    <row r="164" spans="1:35" x14ac:dyDescent="0.3">
      <c r="A164" s="5">
        <v>163</v>
      </c>
      <c r="B164" s="19">
        <v>14.922666661441326</v>
      </c>
      <c r="C164" s="5">
        <v>-0.7618275819127639</v>
      </c>
      <c r="D164" s="5">
        <v>-2.3971825326525491</v>
      </c>
      <c r="E164" s="5">
        <v>-1.918184057308818</v>
      </c>
      <c r="F164" s="5">
        <v>-5.0771941718742353</v>
      </c>
      <c r="G164" s="5">
        <v>-5.0771941718742353</v>
      </c>
      <c r="H164" s="5">
        <v>-370.59023639400903</v>
      </c>
      <c r="I164" s="5">
        <v>-0.73781864444090062</v>
      </c>
      <c r="J164" s="5">
        <v>3.4676970015836401</v>
      </c>
      <c r="K164" s="5">
        <v>0.20483450235950351</v>
      </c>
      <c r="L164" s="5">
        <v>4.4480992488908964</v>
      </c>
      <c r="M164" s="5">
        <v>25.49128727723161</v>
      </c>
      <c r="N164" s="5">
        <v>62.828493330915812</v>
      </c>
      <c r="O164" s="5">
        <v>57.371446511475369</v>
      </c>
      <c r="P164" s="5">
        <v>1.4177717034519244</v>
      </c>
      <c r="Q164" s="5">
        <v>1.0950869142898947</v>
      </c>
      <c r="R164" s="5">
        <v>2.4096914714560023</v>
      </c>
      <c r="S164" s="5">
        <v>2.1755309529124585</v>
      </c>
      <c r="T164" s="5">
        <v>27.087129540395694</v>
      </c>
      <c r="U164" s="5">
        <v>22.240905104442195</v>
      </c>
      <c r="V164" s="5">
        <v>-4.895750575155172</v>
      </c>
      <c r="W164" s="5">
        <v>94.264751613796619</v>
      </c>
      <c r="X164" s="5">
        <v>27.60623685128693</v>
      </c>
      <c r="Y164" s="5">
        <v>-22.510547417873248</v>
      </c>
      <c r="Z164" s="5">
        <v>-16.998471554875628</v>
      </c>
      <c r="AA164" s="5">
        <v>20.756955229844621</v>
      </c>
      <c r="AB164" s="5">
        <v>23.328645865426388</v>
      </c>
      <c r="AC164" s="5">
        <v>58.794864438159742</v>
      </c>
      <c r="AD164" s="5">
        <v>-1.3170284424734973</v>
      </c>
      <c r="AE164" s="5">
        <v>85.904005595978276</v>
      </c>
      <c r="AF164" s="5">
        <v>35.30663434641675</v>
      </c>
      <c r="AG164" s="5">
        <v>-228.1705919048799</v>
      </c>
      <c r="AH164" s="5">
        <v>657.72730591380969</v>
      </c>
      <c r="AI164" s="5">
        <v>-371.2516080584308</v>
      </c>
    </row>
    <row r="165" spans="1:35" x14ac:dyDescent="0.3">
      <c r="A165" s="5">
        <v>164</v>
      </c>
      <c r="B165" s="19">
        <v>15.006666658446193</v>
      </c>
      <c r="C165" s="5">
        <v>-1.7196759343151928</v>
      </c>
      <c r="D165" s="5">
        <v>-2.2546837320025124</v>
      </c>
      <c r="E165" s="5">
        <v>-3.4932995165883325</v>
      </c>
      <c r="F165" s="5">
        <v>-7.467659182906357</v>
      </c>
      <c r="G165" s="5">
        <v>-7.467659182906357</v>
      </c>
      <c r="H165" s="5">
        <v>288.62376217581141</v>
      </c>
      <c r="I165" s="5">
        <v>-0.49749069793612943</v>
      </c>
      <c r="J165" s="5">
        <v>3.839636987322073</v>
      </c>
      <c r="K165" s="5">
        <v>0.30360403576445472</v>
      </c>
      <c r="L165" s="5">
        <v>4.5646978022861306</v>
      </c>
      <c r="M165" s="5">
        <v>27.242131866584728</v>
      </c>
      <c r="N165" s="5">
        <v>65.947648117111171</v>
      </c>
      <c r="O165" s="5">
        <v>60.703023553914861</v>
      </c>
      <c r="P165" s="5">
        <v>1.770068825044401</v>
      </c>
      <c r="Q165" s="5">
        <v>1.4265226063445497</v>
      </c>
      <c r="R165" s="5">
        <v>2.9233815910497594</v>
      </c>
      <c r="S165" s="5">
        <v>2.6381699210483784</v>
      </c>
      <c r="T165" s="5">
        <v>27.393580918142248</v>
      </c>
      <c r="U165" s="5">
        <v>22.511686182133158</v>
      </c>
      <c r="V165" s="5">
        <v>-11.622312401008291</v>
      </c>
      <c r="W165" s="5">
        <v>71.556872248871827</v>
      </c>
      <c r="X165" s="5">
        <v>13.75755705383177</v>
      </c>
      <c r="Y165" s="5">
        <v>-2.4792770662380801</v>
      </c>
      <c r="Z165" s="5">
        <v>15.189778948807945</v>
      </c>
      <c r="AA165" s="5">
        <v>-46.737925207207752</v>
      </c>
      <c r="AB165" s="5">
        <v>-44.830789002409126</v>
      </c>
      <c r="AC165" s="5">
        <v>25.675288592446154</v>
      </c>
      <c r="AD165" s="5">
        <v>-11.654098004421488</v>
      </c>
      <c r="AE165" s="5">
        <v>80.58398361825229</v>
      </c>
      <c r="AF165" s="5">
        <v>34.668744617035898</v>
      </c>
      <c r="AG165" s="5">
        <v>-643.68651524020504</v>
      </c>
      <c r="AH165" s="5">
        <v>761.08570657658015</v>
      </c>
      <c r="AI165" s="5">
        <v>-297.6048652760756</v>
      </c>
    </row>
    <row r="166" spans="1:35" x14ac:dyDescent="0.3">
      <c r="A166" s="5">
        <v>165</v>
      </c>
      <c r="B166" s="19">
        <v>15.09216665988788</v>
      </c>
      <c r="C166" s="5">
        <v>-1.708565666594124</v>
      </c>
      <c r="D166" s="5">
        <v>-2.1882974279716803</v>
      </c>
      <c r="E166" s="5">
        <v>-3.4316647079484901</v>
      </c>
      <c r="F166" s="5">
        <v>-7.3285278025142944</v>
      </c>
      <c r="G166" s="5">
        <v>-7.3285278025142944</v>
      </c>
      <c r="H166" s="5">
        <v>181.67625003684665</v>
      </c>
      <c r="I166" s="5">
        <v>-0.27351872589120352</v>
      </c>
      <c r="J166" s="5">
        <v>4.1424429824389017</v>
      </c>
      <c r="K166" s="5">
        <v>0.16328901553969272</v>
      </c>
      <c r="L166" s="5">
        <v>4.9656146927003419</v>
      </c>
      <c r="M166" s="5">
        <v>28.656938901875829</v>
      </c>
      <c r="N166" s="5">
        <v>69.19093464451872</v>
      </c>
      <c r="O166" s="5">
        <v>59.798820373636062</v>
      </c>
      <c r="P166" s="5">
        <v>2.0289213121578413</v>
      </c>
      <c r="Q166" s="5">
        <v>1.7019434391431587</v>
      </c>
      <c r="R166" s="5">
        <v>2.4749654304290707</v>
      </c>
      <c r="S166" s="5">
        <v>2.3526731520939448</v>
      </c>
      <c r="T166" s="5">
        <v>27.680844519102653</v>
      </c>
      <c r="U166" s="5">
        <v>23.295870898781796</v>
      </c>
      <c r="V166" s="5">
        <v>-3.8447687138242013</v>
      </c>
      <c r="W166" s="5">
        <v>-19.110214261202845</v>
      </c>
      <c r="X166" s="5">
        <v>-20.129152481387894</v>
      </c>
      <c r="Y166" s="5">
        <v>1.2909034489729252</v>
      </c>
      <c r="Z166" s="5">
        <v>3.6882955684941927</v>
      </c>
      <c r="AA166" s="5">
        <v>3.15367898861644</v>
      </c>
      <c r="AB166" s="5">
        <v>-1.970816520942825</v>
      </c>
      <c r="AC166" s="5">
        <v>10.215461059404893</v>
      </c>
      <c r="AD166" s="5">
        <v>-22.466935783640498</v>
      </c>
      <c r="AE166" s="5">
        <v>80.330332371586977</v>
      </c>
      <c r="AF166" s="5">
        <v>31.762185726461546</v>
      </c>
      <c r="AG166" s="5">
        <v>-267.75163051727952</v>
      </c>
      <c r="AH166" s="5">
        <v>276.88481898815166</v>
      </c>
      <c r="AI166" s="5">
        <v>-109.45855348499261</v>
      </c>
    </row>
    <row r="167" spans="1:35" x14ac:dyDescent="0.3">
      <c r="A167" s="5">
        <v>166</v>
      </c>
      <c r="B167" s="19">
        <v>15.17749999766238</v>
      </c>
      <c r="C167" s="5">
        <v>-1.5193944790191878</v>
      </c>
      <c r="D167" s="5">
        <v>-1.849387040680317</v>
      </c>
      <c r="E167" s="5">
        <v>-3.2186569462879442</v>
      </c>
      <c r="F167" s="5">
        <v>-6.5874384659879777</v>
      </c>
      <c r="G167" s="5">
        <v>-6.5874384659879777</v>
      </c>
      <c r="H167" s="5">
        <v>71.200417789769489</v>
      </c>
      <c r="I167" s="5">
        <v>-0.18276540261360011</v>
      </c>
      <c r="J167" s="5">
        <v>4.426406294525977</v>
      </c>
      <c r="K167" s="5">
        <v>-0.47110451249100038</v>
      </c>
      <c r="L167" s="5">
        <v>5.0103726811154887</v>
      </c>
      <c r="M167" s="5">
        <v>30.174775233396602</v>
      </c>
      <c r="N167" s="5">
        <v>72.933374410328057</v>
      </c>
      <c r="O167" s="5">
        <v>71.345521920999062</v>
      </c>
      <c r="P167" s="5">
        <v>2.2275675293139807</v>
      </c>
      <c r="Q167" s="5">
        <v>1.9666237533153512</v>
      </c>
      <c r="R167" s="5">
        <v>1.6064510034854143</v>
      </c>
      <c r="S167" s="5">
        <v>1.5456366872074863</v>
      </c>
      <c r="T167" s="5">
        <v>28.131391292210861</v>
      </c>
      <c r="U167" s="5">
        <v>23.812209403790128</v>
      </c>
      <c r="V167" s="5">
        <v>13.532073088216158</v>
      </c>
      <c r="W167" s="5">
        <v>-30.461109288849208</v>
      </c>
      <c r="X167" s="5">
        <v>-17.985125444121334</v>
      </c>
      <c r="Y167" s="5">
        <v>1.2866439374891028</v>
      </c>
      <c r="Z167" s="5">
        <v>55.407499042160119</v>
      </c>
      <c r="AA167" s="5">
        <v>25.303377666602696</v>
      </c>
      <c r="AB167" s="5">
        <v>20.870777743229851</v>
      </c>
      <c r="AC167" s="5">
        <v>78.983575815804244</v>
      </c>
      <c r="AD167" s="5">
        <v>-31.072822952771165</v>
      </c>
      <c r="AE167" s="5">
        <v>75.832041893775241</v>
      </c>
      <c r="AF167" s="5">
        <v>28.847226430842777</v>
      </c>
      <c r="AG167" s="5">
        <v>-142.01053563228572</v>
      </c>
      <c r="AH167" s="5">
        <v>349.63805276446641</v>
      </c>
      <c r="AI167" s="5">
        <v>-270.00371773172418</v>
      </c>
    </row>
    <row r="168" spans="1:35" x14ac:dyDescent="0.3">
      <c r="A168" s="5">
        <v>167</v>
      </c>
      <c r="B168" s="19">
        <v>15.265333332354203</v>
      </c>
      <c r="C168" s="5">
        <v>-1.7552833170646156</v>
      </c>
      <c r="D168" s="5">
        <v>-1.7648810577691083</v>
      </c>
      <c r="E168" s="5">
        <v>-3.717153390306271</v>
      </c>
      <c r="F168" s="5">
        <v>-7.2373177651399949</v>
      </c>
      <c r="G168" s="5">
        <v>-7.2373177651399949</v>
      </c>
      <c r="H168" s="5">
        <v>69.974134693560799</v>
      </c>
      <c r="I168" s="5">
        <v>-0.14925501390466966</v>
      </c>
      <c r="J168" s="5">
        <v>4.7773956984556927</v>
      </c>
      <c r="K168" s="5">
        <v>-0.52428282199196297</v>
      </c>
      <c r="L168" s="5">
        <v>5.9792685952036368</v>
      </c>
      <c r="M168" s="5">
        <v>31.639786245681044</v>
      </c>
      <c r="N168" s="5">
        <v>77.717601809351393</v>
      </c>
      <c r="O168" s="5">
        <v>73.818637313647102</v>
      </c>
      <c r="P168" s="5">
        <v>2.127501679771477</v>
      </c>
      <c r="Q168" s="5">
        <v>1.9085324411848015</v>
      </c>
      <c r="R168" s="5">
        <v>1.0099135921384808</v>
      </c>
      <c r="S168" s="5">
        <v>0.68480022169623989</v>
      </c>
      <c r="T168" s="5">
        <v>28.588013455948278</v>
      </c>
      <c r="U168" s="5">
        <v>24.272983700200271</v>
      </c>
      <c r="V168" s="5">
        <v>26.229055216876592</v>
      </c>
      <c r="W168" s="5">
        <v>-32.458738228120104</v>
      </c>
      <c r="X168" s="5">
        <v>-73.724504901872479</v>
      </c>
      <c r="Y168" s="5">
        <v>9.1534357209627633</v>
      </c>
      <c r="Z168" s="5">
        <v>142.85158281267331</v>
      </c>
      <c r="AA168" s="5">
        <v>137.06808743324123</v>
      </c>
      <c r="AB168" s="5">
        <v>125.66865236733646</v>
      </c>
      <c r="AC168" s="5">
        <v>107.35613298070417</v>
      </c>
      <c r="AD168" s="5">
        <v>-29.486036664277883</v>
      </c>
      <c r="AE168" s="5">
        <v>54.067774675098896</v>
      </c>
      <c r="AF168" s="5">
        <v>28.687793812429359</v>
      </c>
      <c r="AG168" s="5">
        <v>-534.61373678446989</v>
      </c>
      <c r="AH168" s="5">
        <v>484.96830281454197</v>
      </c>
      <c r="AI168" s="5">
        <v>-86.193284165537065</v>
      </c>
    </row>
    <row r="169" spans="1:35" x14ac:dyDescent="0.3">
      <c r="A169" s="5">
        <v>168</v>
      </c>
      <c r="B169" s="19">
        <v>15.349166665691882</v>
      </c>
      <c r="C169" s="5">
        <v>-2.0154491328681918</v>
      </c>
      <c r="D169" s="5">
        <v>-1.944681378669203</v>
      </c>
      <c r="E169" s="5">
        <v>-4.1759366532070166</v>
      </c>
      <c r="F169" s="5">
        <v>-8.1360671647444107</v>
      </c>
      <c r="G169" s="5">
        <v>-8.1360671647444107</v>
      </c>
      <c r="H169" s="5">
        <v>8.2738319943094769</v>
      </c>
      <c r="I169" s="5">
        <v>-0.19070153808120038</v>
      </c>
      <c r="J169" s="5">
        <v>5.3230533984186383</v>
      </c>
      <c r="K169" s="5">
        <v>-0.92007243201131728</v>
      </c>
      <c r="L169" s="5">
        <v>7.2194141391027458</v>
      </c>
      <c r="M169" s="5">
        <v>33.126679406553478</v>
      </c>
      <c r="N169" s="5">
        <v>83.829174522349078</v>
      </c>
      <c r="O169" s="5">
        <v>82.132437481072472</v>
      </c>
      <c r="P169" s="5">
        <v>1.8778529534390438</v>
      </c>
      <c r="Q169" s="5">
        <v>1.6190035248431931</v>
      </c>
      <c r="R169" s="5">
        <v>0.30031541658148059</v>
      </c>
      <c r="S169" s="5">
        <v>-0.2365862559952466</v>
      </c>
      <c r="T169" s="5">
        <v>29.476007627698088</v>
      </c>
      <c r="U169" s="5">
        <v>24.865642952193074</v>
      </c>
      <c r="V169" s="5">
        <v>43.86180414847675</v>
      </c>
      <c r="W169" s="5">
        <v>-99.429942250286217</v>
      </c>
      <c r="X169" s="5">
        <v>-151.93857939757649</v>
      </c>
      <c r="Y169" s="5">
        <v>-95.458733043949948</v>
      </c>
      <c r="Z169" s="5">
        <v>103.8368520317014</v>
      </c>
      <c r="AA169" s="5">
        <v>238.4357001726118</v>
      </c>
      <c r="AB169" s="5">
        <v>228.29942379819792</v>
      </c>
      <c r="AC169" s="5">
        <v>128.23800362191619</v>
      </c>
      <c r="AD169" s="5">
        <v>-35.393474028439897</v>
      </c>
      <c r="AE169" s="5">
        <v>66.153550751855406</v>
      </c>
      <c r="AF169" s="5">
        <v>27.97888670892462</v>
      </c>
      <c r="AG169" s="5">
        <v>-7.7293665896165118</v>
      </c>
      <c r="AH169" s="5">
        <v>-388.12859819202811</v>
      </c>
      <c r="AI169" s="5">
        <v>606.00383774681723</v>
      </c>
    </row>
    <row r="170" spans="1:35" x14ac:dyDescent="0.3">
      <c r="A170" s="5">
        <v>169</v>
      </c>
      <c r="B170" s="19">
        <v>15.433333326363936</v>
      </c>
      <c r="C170" s="5">
        <v>-2.9748642399249112</v>
      </c>
      <c r="D170" s="5">
        <v>-1.4369569239675453</v>
      </c>
      <c r="E170" s="5">
        <v>-5.4211547182535957</v>
      </c>
      <c r="F170" s="5">
        <v>-9.8329758821461635</v>
      </c>
      <c r="G170" s="5">
        <v>-9.8329758821461635</v>
      </c>
      <c r="H170" s="5">
        <v>320.47989794651357</v>
      </c>
      <c r="I170" s="5">
        <v>-0.32542391796798104</v>
      </c>
      <c r="J170" s="5">
        <v>6.082494801919319</v>
      </c>
      <c r="K170" s="5">
        <v>-1.0060819250693687</v>
      </c>
      <c r="L170" s="5">
        <v>8.9663724262847353</v>
      </c>
      <c r="M170" s="5">
        <v>34.701697246452476</v>
      </c>
      <c r="N170" s="5">
        <v>91.137728770788584</v>
      </c>
      <c r="O170" s="5">
        <v>86.929504213335477</v>
      </c>
      <c r="P170" s="5">
        <v>1.7683740906348202</v>
      </c>
      <c r="Q170" s="5">
        <v>1.4161240375605124</v>
      </c>
      <c r="R170" s="5">
        <v>1.0938621238552833</v>
      </c>
      <c r="S170" s="5">
        <v>0.25533939147517509</v>
      </c>
      <c r="T170" s="5">
        <v>30.571801670990116</v>
      </c>
      <c r="U170" s="5">
        <v>25.435378676946634</v>
      </c>
      <c r="V170" s="5">
        <v>37.194517098308125</v>
      </c>
      <c r="W170" s="5">
        <v>-137.75718062713375</v>
      </c>
      <c r="X170" s="5">
        <v>-160.75652796416801</v>
      </c>
      <c r="Y170" s="5">
        <v>-104.79830322997566</v>
      </c>
      <c r="Z170" s="5">
        <v>7.1063968911109239</v>
      </c>
      <c r="AA170" s="5">
        <v>153.79699791428985</v>
      </c>
      <c r="AB170" s="5">
        <v>185.36945233021191</v>
      </c>
      <c r="AC170" s="5">
        <v>160.52349924274549</v>
      </c>
      <c r="AD170" s="5">
        <v>-47.083551074640404</v>
      </c>
      <c r="AE170" s="5">
        <v>84.740209166694001</v>
      </c>
      <c r="AF170" s="5">
        <v>36.603133284277966</v>
      </c>
      <c r="AG170" s="5">
        <v>477.61488413770394</v>
      </c>
      <c r="AH170" s="5">
        <v>-418.43146357004213</v>
      </c>
      <c r="AI170" s="5">
        <v>-7.6429504177474588</v>
      </c>
    </row>
    <row r="171" spans="1:35" x14ac:dyDescent="0.3">
      <c r="A171" s="5">
        <v>170</v>
      </c>
      <c r="B171" s="19">
        <v>15.517666661180556</v>
      </c>
      <c r="C171" s="5">
        <v>-2.0351545879357067</v>
      </c>
      <c r="D171" s="5">
        <v>-1.7241976424371739</v>
      </c>
      <c r="E171" s="5">
        <v>-3.4618082006540223</v>
      </c>
      <c r="F171" s="5">
        <v>-7.2211604310266804</v>
      </c>
      <c r="G171" s="5">
        <v>-7.2211604310266804</v>
      </c>
      <c r="H171" s="5">
        <v>-383.59581112696486</v>
      </c>
      <c r="I171" s="5">
        <v>-0.52568544250985849</v>
      </c>
      <c r="J171" s="5">
        <v>6.9971768450396405</v>
      </c>
      <c r="K171" s="5">
        <v>-1.1847864277942826</v>
      </c>
      <c r="L171" s="5">
        <v>11.17605822773667</v>
      </c>
      <c r="M171" s="5">
        <v>36.438355969401755</v>
      </c>
      <c r="N171" s="5">
        <v>100.67710317947602</v>
      </c>
      <c r="O171" s="5">
        <v>95.538159958442222</v>
      </c>
      <c r="P171" s="5">
        <v>1.4205207598678669</v>
      </c>
      <c r="Q171" s="5">
        <v>0.99244148166682589</v>
      </c>
      <c r="R171" s="5">
        <v>0.14391065921379326</v>
      </c>
      <c r="S171" s="5">
        <v>-0.63831942637605432</v>
      </c>
      <c r="T171" s="5">
        <v>31.225048756593676</v>
      </c>
      <c r="U171" s="5">
        <v>25.93933449916328</v>
      </c>
      <c r="V171" s="5">
        <v>53.215263903111861</v>
      </c>
      <c r="W171" s="5">
        <v>-110.95303267439164</v>
      </c>
      <c r="X171" s="5">
        <v>-95.493150173947328</v>
      </c>
      <c r="Y171" s="5">
        <v>-43.397260041753775</v>
      </c>
      <c r="Z171" s="5">
        <v>96.825831184428736</v>
      </c>
      <c r="AA171" s="5">
        <v>222.0117404949888</v>
      </c>
      <c r="AB171" s="5">
        <v>214.81408887009837</v>
      </c>
      <c r="AC171" s="5">
        <v>179.81213211023163</v>
      </c>
      <c r="AD171" s="5">
        <v>-46.825831451978814</v>
      </c>
      <c r="AE171" s="5">
        <v>86.919764701232381</v>
      </c>
      <c r="AF171" s="5">
        <v>30.544031147713373</v>
      </c>
      <c r="AG171" s="5">
        <v>517.28962541202031</v>
      </c>
      <c r="AH171" s="5">
        <v>-46.890410707993354</v>
      </c>
      <c r="AI171" s="5">
        <v>-384.94324647245679</v>
      </c>
    </row>
    <row r="172" spans="1:35" x14ac:dyDescent="0.3">
      <c r="A172" s="5">
        <v>171</v>
      </c>
      <c r="B172" s="19">
        <v>15.604833330726251</v>
      </c>
      <c r="C172" s="5">
        <v>-2.0908692937792424</v>
      </c>
      <c r="D172" s="5">
        <v>-1.7793335355861677</v>
      </c>
      <c r="E172" s="5">
        <v>-4.0286586148119081</v>
      </c>
      <c r="F172" s="5">
        <v>-7.8988614441774292</v>
      </c>
      <c r="G172" s="5">
        <v>-7.8988614441774292</v>
      </c>
      <c r="H172" s="5">
        <v>-129.1733405677179</v>
      </c>
      <c r="I172" s="5">
        <v>-0.77033660849731511</v>
      </c>
      <c r="J172" s="5">
        <v>8.4380046933941344</v>
      </c>
      <c r="K172" s="5">
        <v>-1.4077898532311623</v>
      </c>
      <c r="L172" s="5">
        <v>15.007094591136699</v>
      </c>
      <c r="M172" s="5">
        <v>39.407671981019838</v>
      </c>
      <c r="N172" s="5">
        <v>115.15084431656318</v>
      </c>
      <c r="O172" s="5">
        <v>115.91547369915783</v>
      </c>
      <c r="P172" s="5">
        <v>0.95630154235948994</v>
      </c>
      <c r="Q172" s="5">
        <v>0.42209658400953282</v>
      </c>
      <c r="R172" s="5">
        <v>-0.16742533432356249</v>
      </c>
      <c r="S172" s="5">
        <v>-1.2175904674453719</v>
      </c>
      <c r="T172" s="5">
        <v>32.510402856390535</v>
      </c>
      <c r="U172" s="5">
        <v>26.317294974405787</v>
      </c>
      <c r="V172" s="5">
        <v>62.352405214338461</v>
      </c>
      <c r="W172" s="5">
        <v>-90.317944648674072</v>
      </c>
      <c r="X172" s="5">
        <v>-92.88101354849384</v>
      </c>
      <c r="Y172" s="5">
        <v>-68.689856398139653</v>
      </c>
      <c r="Z172" s="5">
        <v>84.672951196559453</v>
      </c>
      <c r="AA172" s="5">
        <v>196.38491387660653</v>
      </c>
      <c r="AB172" s="5">
        <v>220.42392538450548</v>
      </c>
      <c r="AC172" s="5">
        <v>189.23992043669779</v>
      </c>
      <c r="AD172" s="5">
        <v>-36.575422329164105</v>
      </c>
      <c r="AE172" s="5">
        <v>79.162548120462915</v>
      </c>
      <c r="AF172" s="5">
        <v>30.969440580243166</v>
      </c>
      <c r="AG172" s="5">
        <v>149.73081802737445</v>
      </c>
      <c r="AH172" s="5">
        <v>-278.51820319526223</v>
      </c>
      <c r="AI172" s="5">
        <v>222.46423746153121</v>
      </c>
    </row>
    <row r="173" spans="1:35" x14ac:dyDescent="0.3">
      <c r="A173" s="5">
        <v>172</v>
      </c>
      <c r="B173" s="19">
        <v>15.691333335125819</v>
      </c>
      <c r="C173" s="5">
        <v>-2.1237294671983205</v>
      </c>
      <c r="D173" s="5">
        <v>-1.7802075757006526</v>
      </c>
      <c r="E173" s="5">
        <v>-3.7737216693107292</v>
      </c>
      <c r="F173" s="5">
        <v>-7.677658712209702</v>
      </c>
      <c r="G173" s="5">
        <v>-7.677658712209702</v>
      </c>
      <c r="H173" s="5">
        <v>-323.36266518857366</v>
      </c>
      <c r="I173" s="5">
        <v>-0.97417644461524122</v>
      </c>
      <c r="J173" s="5">
        <v>10.505386567278928</v>
      </c>
      <c r="K173" s="5">
        <v>-1.2685241912937568</v>
      </c>
      <c r="L173" s="5">
        <v>19.79366694572866</v>
      </c>
      <c r="M173" s="5">
        <v>42.93610085501664</v>
      </c>
      <c r="N173" s="5">
        <v>133.07233107440277</v>
      </c>
      <c r="O173" s="5">
        <v>133.65033950310092</v>
      </c>
      <c r="P173" s="5">
        <v>0.75058299008100815</v>
      </c>
      <c r="Q173" s="5">
        <v>4.8949930308724098E-2</v>
      </c>
      <c r="R173" s="5">
        <v>1.1609180235532379</v>
      </c>
      <c r="S173" s="5">
        <v>-0.1473354059297019</v>
      </c>
      <c r="T173" s="5">
        <v>33.713266028077861</v>
      </c>
      <c r="U173" s="5">
        <v>26.942588171373892</v>
      </c>
      <c r="V173" s="5">
        <v>45.215049912274587</v>
      </c>
      <c r="W173" s="5">
        <v>7.0567628365646522</v>
      </c>
      <c r="X173" s="5">
        <v>-4.9918909751210245</v>
      </c>
      <c r="Y173" s="5">
        <v>14.891988203362541</v>
      </c>
      <c r="Z173" s="5">
        <v>81.975996746215642</v>
      </c>
      <c r="AA173" s="5">
        <v>140.33149416882804</v>
      </c>
      <c r="AB173" s="5">
        <v>152.3704171988858</v>
      </c>
      <c r="AC173" s="5">
        <v>116.87641813289922</v>
      </c>
      <c r="AD173" s="5">
        <v>-24.223807784534145</v>
      </c>
      <c r="AE173" s="5">
        <v>103.62114739935217</v>
      </c>
      <c r="AF173" s="5">
        <v>31.897502176308745</v>
      </c>
      <c r="AG173" s="5">
        <v>-6.9555627076343951</v>
      </c>
      <c r="AH173" s="5">
        <v>-156.92442300075049</v>
      </c>
      <c r="AI173" s="5">
        <v>145.50437768222824</v>
      </c>
    </row>
    <row r="174" spans="1:35" x14ac:dyDescent="0.3">
      <c r="A174" s="5">
        <v>173</v>
      </c>
      <c r="B174" s="19">
        <v>15.790333334589377</v>
      </c>
      <c r="C174" s="5">
        <v>-2.2098838001152901</v>
      </c>
      <c r="D174" s="5">
        <v>-1.6942457070724954</v>
      </c>
      <c r="E174" s="5">
        <v>-4.0943866492348606</v>
      </c>
      <c r="F174" s="5">
        <v>-7.9985161564224292</v>
      </c>
      <c r="G174" s="5">
        <v>-7.9985161564224292</v>
      </c>
      <c r="H174" s="5">
        <v>-11.751950712261715</v>
      </c>
      <c r="I174" s="5">
        <v>-0.94756937544672382</v>
      </c>
      <c r="J174" s="5">
        <v>13.211415585352709</v>
      </c>
      <c r="K174" s="5">
        <v>-0.44141493912450841</v>
      </c>
      <c r="L174" s="5">
        <v>25.639186640657694</v>
      </c>
      <c r="M174" s="5">
        <v>47.013333133175266</v>
      </c>
      <c r="N174" s="5">
        <v>156.37523742947445</v>
      </c>
      <c r="O174" s="5">
        <v>130.57523753931738</v>
      </c>
      <c r="P174" s="5">
        <v>0.73738055842710548</v>
      </c>
      <c r="Q174" s="5">
        <v>-9.4606567455699453E-2</v>
      </c>
      <c r="R174" s="5">
        <v>1.6650562306203811</v>
      </c>
      <c r="S174" s="5">
        <v>0.58581153094729532</v>
      </c>
      <c r="T174" s="5">
        <v>34.66476175717753</v>
      </c>
      <c r="U174" s="5">
        <v>27.47238083541799</v>
      </c>
      <c r="V174" s="5">
        <v>33.92571414127643</v>
      </c>
      <c r="W174" s="5">
        <v>-6.9885713988177303</v>
      </c>
      <c r="X174" s="5">
        <v>76.554285388357627</v>
      </c>
      <c r="Y174" s="5">
        <v>66.148571146945471</v>
      </c>
      <c r="Z174" s="5">
        <v>0.94476190073956856</v>
      </c>
      <c r="AA174" s="5">
        <v>-25.693333223944464</v>
      </c>
      <c r="AB174" s="5">
        <v>-42.11619029688206</v>
      </c>
      <c r="AC174" s="5">
        <v>-10.009523766908508</v>
      </c>
      <c r="AD174" s="5">
        <v>-5.8019047372033929</v>
      </c>
      <c r="AE174" s="5">
        <v>117.52952330914502</v>
      </c>
      <c r="AF174" s="5">
        <v>32.001904625657438</v>
      </c>
      <c r="AG174" s="5">
        <v>382.86095075093164</v>
      </c>
      <c r="AH174" s="5">
        <v>-245.08761800416471</v>
      </c>
      <c r="AI174" s="5">
        <v>-119.74476139495165</v>
      </c>
    </row>
    <row r="175" spans="1:35" x14ac:dyDescent="0.3">
      <c r="A175" s="5">
        <v>174</v>
      </c>
      <c r="B175" s="19">
        <v>15.873666666448116</v>
      </c>
      <c r="C175" s="5">
        <v>-2.2023679663193647</v>
      </c>
      <c r="D175" s="5">
        <v>-1.2434223051662185</v>
      </c>
      <c r="E175" s="5">
        <v>-3.5027206813176752</v>
      </c>
      <c r="F175" s="5">
        <v>-6.948510952803475</v>
      </c>
      <c r="G175" s="5">
        <v>-6.948510952803475</v>
      </c>
      <c r="H175" s="5">
        <v>80.909149927422774</v>
      </c>
      <c r="I175" s="5">
        <v>-0.75567773853296472</v>
      </c>
      <c r="J175" s="5">
        <v>16.622886327742858</v>
      </c>
      <c r="K175" s="5">
        <v>0.81861789435772503</v>
      </c>
      <c r="L175" s="5">
        <v>29.847403131686615</v>
      </c>
      <c r="M175" s="5">
        <v>52.148712984868183</v>
      </c>
      <c r="N175" s="5">
        <v>177.52716847616389</v>
      </c>
      <c r="O175" s="5">
        <v>130.11058131860048</v>
      </c>
      <c r="P175" s="5">
        <v>0.95875259651392231</v>
      </c>
      <c r="Q175" s="5">
        <v>4.8013837589338991E-2</v>
      </c>
      <c r="R175" s="5">
        <v>2.5674338234611929</v>
      </c>
      <c r="S175" s="5">
        <v>1.6924785435833507</v>
      </c>
      <c r="T175" s="5">
        <v>34.970447995336841</v>
      </c>
      <c r="U175" s="5">
        <v>27.666348863827984</v>
      </c>
      <c r="V175" s="5">
        <v>11.107721623641483</v>
      </c>
      <c r="W175" s="5">
        <v>-10.642516667210222</v>
      </c>
      <c r="X175" s="5">
        <v>122.82364138630416</v>
      </c>
      <c r="Y175" s="5">
        <v>104.43088640805685</v>
      </c>
      <c r="Z175" s="5">
        <v>34.779790226307753</v>
      </c>
      <c r="AA175" s="5">
        <v>-33.855100046516085</v>
      </c>
      <c r="AB175" s="5">
        <v>-13.72354621472215</v>
      </c>
      <c r="AC175" s="5">
        <v>-13.92373687220285</v>
      </c>
      <c r="AD175" s="5">
        <v>15.431839825223749</v>
      </c>
      <c r="AE175" s="5">
        <v>125.61868428027232</v>
      </c>
      <c r="AF175" s="5">
        <v>32.84842702604179</v>
      </c>
      <c r="AG175" s="5">
        <v>-53.736892200881464</v>
      </c>
      <c r="AH175" s="5">
        <v>361.8570061512898</v>
      </c>
      <c r="AI175" s="5">
        <v>-498.23450833788019</v>
      </c>
    </row>
    <row r="176" spans="1:35" x14ac:dyDescent="0.3">
      <c r="A176" s="5">
        <v>175</v>
      </c>
      <c r="B176" s="19">
        <v>15.972333328099921</v>
      </c>
      <c r="C176" s="5">
        <v>-2.0152244833053881</v>
      </c>
      <c r="D176" s="5">
        <v>-1.492554726176144</v>
      </c>
      <c r="E176" s="5">
        <v>-3.7849795796461216</v>
      </c>
      <c r="F176" s="5">
        <v>-7.2927587891277588</v>
      </c>
      <c r="G176" s="5">
        <v>-7.2927587891277588</v>
      </c>
      <c r="H176" s="5">
        <v>498.35397369007893</v>
      </c>
      <c r="I176" s="5">
        <v>-0.32328955090490441</v>
      </c>
      <c r="J176" s="5">
        <v>19.715629999605355</v>
      </c>
      <c r="K176" s="5">
        <v>1.9950679038578305</v>
      </c>
      <c r="L176" s="5">
        <v>31.757810214270549</v>
      </c>
      <c r="M176" s="5">
        <v>56.580704827044023</v>
      </c>
      <c r="N176" s="5">
        <v>197.93691958512878</v>
      </c>
      <c r="O176" s="5">
        <v>119.38775471752241</v>
      </c>
      <c r="P176" s="5">
        <v>1.185172562428588</v>
      </c>
      <c r="Q176" s="5">
        <v>0.26689640913851975</v>
      </c>
      <c r="R176" s="5">
        <v>2.0557704230125342</v>
      </c>
      <c r="S176" s="5">
        <v>1.3125341523172571</v>
      </c>
      <c r="T176" s="5">
        <v>34.87569562051263</v>
      </c>
      <c r="U176" s="5">
        <v>27.458255941248364</v>
      </c>
      <c r="V176" s="5">
        <v>11.345083451400949</v>
      </c>
      <c r="W176" s="5">
        <v>28.09461957556228</v>
      </c>
      <c r="X176" s="5">
        <v>190.79591775284052</v>
      </c>
      <c r="Y176" s="5">
        <v>142.29499026526528</v>
      </c>
      <c r="Z176" s="5">
        <v>-23.285714210716648</v>
      </c>
      <c r="AA176" s="5">
        <v>-124.08719811611573</v>
      </c>
      <c r="AB176" s="5">
        <v>-124.30426676105681</v>
      </c>
      <c r="AC176" s="5">
        <v>-63.597402392571134</v>
      </c>
      <c r="AD176" s="5">
        <v>36.647495243748665</v>
      </c>
      <c r="AE176" s="5">
        <v>126.14471202414603</v>
      </c>
      <c r="AF176" s="5">
        <v>28.116883026325613</v>
      </c>
      <c r="AG176" s="5">
        <v>-400.49350520361628</v>
      </c>
      <c r="AH176" s="5">
        <v>188.54730922576002</v>
      </c>
      <c r="AI176" s="5">
        <v>-239.69758735415309</v>
      </c>
    </row>
    <row r="177" spans="1:35" x14ac:dyDescent="0.3">
      <c r="A177" s="5">
        <v>176</v>
      </c>
      <c r="B177" s="19">
        <v>16.066833324730396</v>
      </c>
      <c r="C177" s="5">
        <v>-1.6671368835135794</v>
      </c>
      <c r="D177" s="5">
        <v>-1.3086173063649658</v>
      </c>
      <c r="E177" s="5">
        <v>-3.9617554094350589</v>
      </c>
      <c r="F177" s="5">
        <v>-6.9375095993139144</v>
      </c>
      <c r="G177" s="5">
        <v>-6.9375095993139144</v>
      </c>
      <c r="H177" s="5">
        <v>-115.98938665599299</v>
      </c>
      <c r="I177" s="5">
        <v>0.24032233391541627</v>
      </c>
      <c r="J177" s="5">
        <v>22.716202821188727</v>
      </c>
      <c r="K177" s="5">
        <v>2.9678387025410768</v>
      </c>
      <c r="L177" s="5">
        <v>31.896736675345608</v>
      </c>
      <c r="M177" s="5">
        <v>60.808498068946001</v>
      </c>
      <c r="N177" s="5">
        <v>213.44522124176936</v>
      </c>
      <c r="O177" s="5">
        <v>97.759029386399789</v>
      </c>
      <c r="P177" s="5">
        <v>1.3979875510555078</v>
      </c>
      <c r="Q177" s="5">
        <v>0.51029968428698791</v>
      </c>
      <c r="R177" s="5">
        <v>2.6604672877747215</v>
      </c>
      <c r="S177" s="5">
        <v>1.9758486044001127</v>
      </c>
      <c r="T177" s="5">
        <v>34.630652700341841</v>
      </c>
      <c r="U177" s="5">
        <v>27.254021398991284</v>
      </c>
      <c r="V177" s="5">
        <v>-3.822154801662486</v>
      </c>
      <c r="W177" s="5">
        <v>19.789984937812434</v>
      </c>
      <c r="X177" s="5">
        <v>69.986039850927597</v>
      </c>
      <c r="Y177" s="5">
        <v>84.265857837891332</v>
      </c>
      <c r="Z177" s="5">
        <v>-42.475265794940292</v>
      </c>
      <c r="AA177" s="5">
        <v>-90.198483061243678</v>
      </c>
      <c r="AB177" s="5">
        <v>-99.36692013907647</v>
      </c>
      <c r="AC177" s="5">
        <v>-45.20667703957762</v>
      </c>
      <c r="AD177" s="5">
        <v>40.353869728271825</v>
      </c>
      <c r="AE177" s="5">
        <v>126.02185200507716</v>
      </c>
      <c r="AF177" s="5">
        <v>38.064947105265837</v>
      </c>
      <c r="AG177" s="5">
        <v>-617.57026147167073</v>
      </c>
      <c r="AH177" s="5">
        <v>2.0467374926482313</v>
      </c>
      <c r="AI177" s="5">
        <v>254.65129127836812</v>
      </c>
    </row>
    <row r="178" spans="1:35" x14ac:dyDescent="0.3">
      <c r="A178" s="5">
        <v>177</v>
      </c>
      <c r="B178" s="19">
        <v>16.161166668171063</v>
      </c>
      <c r="C178" s="5">
        <v>-1.5852060997288462</v>
      </c>
      <c r="D178" s="5">
        <v>-1.2554523574084138</v>
      </c>
      <c r="E178" s="5">
        <v>-4.6871521522987534</v>
      </c>
      <c r="F178" s="5">
        <v>-7.5278106094363197</v>
      </c>
      <c r="G178" s="5">
        <v>-7.5278106094363197</v>
      </c>
      <c r="H178" s="5">
        <v>41.366486358107188</v>
      </c>
      <c r="I178" s="5">
        <v>0.89724234146358584</v>
      </c>
      <c r="J178" s="5">
        <v>24.895159288727864</v>
      </c>
      <c r="K178" s="5">
        <v>3.5318678283685525</v>
      </c>
      <c r="L178" s="5">
        <v>27.566469494281673</v>
      </c>
      <c r="M178" s="5">
        <v>65.345715514677934</v>
      </c>
      <c r="N178" s="5">
        <v>221.02216733002766</v>
      </c>
      <c r="O178" s="5">
        <v>95.378069996144589</v>
      </c>
      <c r="P178" s="5">
        <v>1.7082832957530478</v>
      </c>
      <c r="Q178" s="5">
        <v>0.92535438974472273</v>
      </c>
      <c r="R178" s="5">
        <v>2.4303160949741378</v>
      </c>
      <c r="S178" s="5">
        <v>2.3650932442193109</v>
      </c>
      <c r="T178" s="5">
        <v>33.575194479250399</v>
      </c>
      <c r="U178" s="5">
        <v>27.210305371106195</v>
      </c>
      <c r="V178" s="5">
        <v>-9.56261227204946</v>
      </c>
      <c r="W178" s="5">
        <v>16.331935169895043</v>
      </c>
      <c r="X178" s="5">
        <v>54.224685039645799</v>
      </c>
      <c r="Y178" s="5">
        <v>72.970640563180524</v>
      </c>
      <c r="Z178" s="5">
        <v>-5.5254643090751223</v>
      </c>
      <c r="AA178" s="5">
        <v>-61.382264375604784</v>
      </c>
      <c r="AB178" s="5">
        <v>-64.452366210315347</v>
      </c>
      <c r="AC178" s="5">
        <v>-36.63810637992195</v>
      </c>
      <c r="AD178" s="5">
        <v>40.659076991308105</v>
      </c>
      <c r="AE178" s="5">
        <v>121.97004103988513</v>
      </c>
      <c r="AF178" s="5">
        <v>41.318753439398719</v>
      </c>
      <c r="AG178" s="5">
        <v>-790.73456575598266</v>
      </c>
      <c r="AH178" s="5">
        <v>149.50569092626219</v>
      </c>
      <c r="AI178" s="5">
        <v>57.679448345450282</v>
      </c>
    </row>
    <row r="179" spans="1:35" x14ac:dyDescent="0.3">
      <c r="A179" s="5">
        <v>178</v>
      </c>
      <c r="B179" s="19">
        <v>16.24616666813381</v>
      </c>
      <c r="C179" s="5">
        <v>-1.7031547021101727</v>
      </c>
      <c r="D179" s="5">
        <v>-1.5439771712267754</v>
      </c>
      <c r="E179" s="5">
        <v>-4.8090802070854366</v>
      </c>
      <c r="F179" s="5">
        <v>-8.0562120804220765</v>
      </c>
      <c r="G179" s="5">
        <v>-8.0562120804220765</v>
      </c>
      <c r="H179" s="5">
        <v>317.12940734336428</v>
      </c>
      <c r="I179" s="5">
        <v>1.8455022349515287</v>
      </c>
      <c r="J179" s="5">
        <v>26.464625638817665</v>
      </c>
      <c r="K179" s="5">
        <v>5.3200397227067358</v>
      </c>
      <c r="L179" s="5">
        <v>24.381705631103607</v>
      </c>
      <c r="M179" s="5">
        <v>69.952538340808346</v>
      </c>
      <c r="N179" s="5">
        <v>225.04055285049287</v>
      </c>
      <c r="O179" s="5">
        <v>75.527185385230752</v>
      </c>
      <c r="P179" s="5">
        <v>1.8940468899762586</v>
      </c>
      <c r="Q179" s="5">
        <v>1.3228053770053252</v>
      </c>
      <c r="R179" s="5">
        <v>1.1133152710373773</v>
      </c>
      <c r="S179" s="5">
        <v>1.6395898307523278</v>
      </c>
      <c r="T179" s="5">
        <v>32.607990406624332</v>
      </c>
      <c r="U179" s="5">
        <v>27.282066702690305</v>
      </c>
      <c r="V179" s="5">
        <v>5.7729047795941808</v>
      </c>
      <c r="W179" s="5">
        <v>-66.821868468140593</v>
      </c>
      <c r="X179" s="5">
        <v>-31.160708939870005</v>
      </c>
      <c r="Y179" s="5">
        <v>-19.119255042752016</v>
      </c>
      <c r="Z179" s="5">
        <v>-25.68519076303355</v>
      </c>
      <c r="AA179" s="5">
        <v>-40.300390531291242</v>
      </c>
      <c r="AB179" s="5">
        <v>-41.565635350296894</v>
      </c>
      <c r="AC179" s="5">
        <v>9.0585761543055625</v>
      </c>
      <c r="AD179" s="5">
        <v>43.910483654465366</v>
      </c>
      <c r="AE179" s="5">
        <v>105.20096131131208</v>
      </c>
      <c r="AF179" s="5">
        <v>62.105136714098066</v>
      </c>
      <c r="AG179" s="5">
        <v>-629.61069427126245</v>
      </c>
      <c r="AH179" s="5">
        <v>214.65004518444221</v>
      </c>
      <c r="AI179" s="5">
        <v>37.423851028252741</v>
      </c>
    </row>
    <row r="180" spans="1:35" x14ac:dyDescent="0.3">
      <c r="A180" s="5">
        <v>179</v>
      </c>
      <c r="B180" s="19">
        <v>16.343166661681607</v>
      </c>
      <c r="C180" s="5">
        <v>-1.7366897995276538</v>
      </c>
      <c r="D180" s="5">
        <v>-1.5678414406724241</v>
      </c>
      <c r="E180" s="5">
        <v>-4.6285017103774502</v>
      </c>
      <c r="F180" s="5">
        <v>-7.9330329505779398</v>
      </c>
      <c r="G180" s="5">
        <v>-7.9330329505779398</v>
      </c>
      <c r="H180" s="5">
        <v>147.40067458952203</v>
      </c>
      <c r="I180" s="5">
        <v>2.6776905590310434</v>
      </c>
      <c r="J180" s="5">
        <v>26.414164123654274</v>
      </c>
      <c r="K180" s="5">
        <v>4.5995471484578641</v>
      </c>
      <c r="L180" s="5">
        <v>17.373884624151124</v>
      </c>
      <c r="M180" s="5">
        <v>74.420260110577942</v>
      </c>
      <c r="N180" s="5">
        <v>219.57793434502602</v>
      </c>
      <c r="O180" s="5">
        <v>92.170637157515387</v>
      </c>
      <c r="P180" s="5">
        <v>1.8668321952218219</v>
      </c>
      <c r="Q180" s="5">
        <v>1.5445480118163912</v>
      </c>
      <c r="R180" s="5">
        <v>0.8405522843330081</v>
      </c>
      <c r="S180" s="5">
        <v>1.3817579713078534</v>
      </c>
      <c r="T180" s="5">
        <v>31.649683806202503</v>
      </c>
      <c r="U180" s="5">
        <v>27.281278571477714</v>
      </c>
      <c r="V180" s="5">
        <v>11.021405008355224</v>
      </c>
      <c r="W180" s="5">
        <v>-10.236358270520636</v>
      </c>
      <c r="X180" s="5">
        <v>53.72505336503518</v>
      </c>
      <c r="Y180" s="5">
        <v>40.780826508020645</v>
      </c>
      <c r="Z180" s="5">
        <v>95.059392089132615</v>
      </c>
      <c r="AA180" s="5">
        <v>140.15254906488966</v>
      </c>
      <c r="AB180" s="5">
        <v>154.65420735341493</v>
      </c>
      <c r="AC180" s="5">
        <v>129.63400809597695</v>
      </c>
      <c r="AD180" s="5">
        <v>36.119385394196343</v>
      </c>
      <c r="AE180" s="5">
        <v>101.11004033350277</v>
      </c>
      <c r="AF180" s="5">
        <v>183.23063215597458</v>
      </c>
      <c r="AG180" s="5">
        <v>-469.41453650225708</v>
      </c>
      <c r="AH180" s="5">
        <v>130.86041751591199</v>
      </c>
      <c r="AI180" s="5">
        <v>375.22520773316711</v>
      </c>
    </row>
    <row r="181" spans="1:35" x14ac:dyDescent="0.3">
      <c r="A181" s="5">
        <v>180</v>
      </c>
      <c r="B181" s="19">
        <v>16.433833331102505</v>
      </c>
      <c r="C181" s="5">
        <v>-2.16269206370468</v>
      </c>
      <c r="D181" s="5">
        <v>-1.9994977757040135</v>
      </c>
      <c r="E181" s="5">
        <v>-4.9782576792937254</v>
      </c>
      <c r="F181" s="5">
        <v>-9.1404475187026222</v>
      </c>
      <c r="G181" s="5">
        <v>-9.1404475187026222</v>
      </c>
      <c r="H181" s="5">
        <v>266.36772266691037</v>
      </c>
      <c r="I181" s="5">
        <v>3.5862218514656674</v>
      </c>
      <c r="J181" s="5">
        <v>24.33972571319509</v>
      </c>
      <c r="K181" s="5">
        <v>6.1913977443270189</v>
      </c>
      <c r="L181" s="5">
        <v>11.929096501017503</v>
      </c>
      <c r="M181" s="5">
        <v>79.587027956235389</v>
      </c>
      <c r="N181" s="5">
        <v>209.93573416682352</v>
      </c>
      <c r="O181" s="5">
        <v>75.193692623583274</v>
      </c>
      <c r="P181" s="5">
        <v>1.7108501088997066</v>
      </c>
      <c r="Q181" s="5">
        <v>1.5852609313153716</v>
      </c>
      <c r="R181" s="5">
        <v>0.63972665054696298</v>
      </c>
      <c r="S181" s="5">
        <v>0.97556687226963967</v>
      </c>
      <c r="T181" s="5">
        <v>31.417435399977254</v>
      </c>
      <c r="U181" s="5">
        <v>27.602499355329751</v>
      </c>
      <c r="V181" s="5">
        <v>20.774174427497901</v>
      </c>
      <c r="W181" s="5">
        <v>-10.653972070405315</v>
      </c>
      <c r="X181" s="5">
        <v>-10.329068766649625</v>
      </c>
      <c r="Y181" s="5">
        <v>29.58226728865414</v>
      </c>
      <c r="Z181" s="5">
        <v>69.94703982282573</v>
      </c>
      <c r="AA181" s="5">
        <v>76.73966109090415</v>
      </c>
      <c r="AB181" s="5">
        <v>96.826540068149598</v>
      </c>
      <c r="AC181" s="5">
        <v>99.075870632612052</v>
      </c>
      <c r="AD181" s="5">
        <v>33.377566320437253</v>
      </c>
      <c r="AE181" s="5">
        <v>85.003273140821491</v>
      </c>
      <c r="AF181" s="5">
        <v>262.36298814867092</v>
      </c>
      <c r="AG181" s="5">
        <v>-492.02499432923099</v>
      </c>
      <c r="AH181" s="5">
        <v>-42.451651446756095</v>
      </c>
      <c r="AI181" s="5">
        <v>134.81880441170995</v>
      </c>
    </row>
    <row r="182" spans="1:35" x14ac:dyDescent="0.3">
      <c r="A182" s="5">
        <v>181</v>
      </c>
      <c r="B182" s="19">
        <v>16.528499991400167</v>
      </c>
      <c r="C182" s="5">
        <v>-3.0035924664873206</v>
      </c>
      <c r="D182" s="5">
        <v>-1.8519754382401084</v>
      </c>
      <c r="E182" s="5">
        <v>-4.9777039558114202</v>
      </c>
      <c r="F182" s="5">
        <v>-9.8332718605386447</v>
      </c>
      <c r="G182" s="5">
        <v>-9.8332718605386447</v>
      </c>
      <c r="H182" s="5">
        <v>82.991576540619519</v>
      </c>
      <c r="I182" s="5">
        <v>4.2661036000050414</v>
      </c>
      <c r="J182" s="5">
        <v>21.41977059471267</v>
      </c>
      <c r="K182" s="5">
        <v>5.3506331490341505</v>
      </c>
      <c r="L182" s="5">
        <v>6.4829102241232013</v>
      </c>
      <c r="M182" s="5">
        <v>84.212167126449316</v>
      </c>
      <c r="N182" s="5">
        <v>197.03266526214239</v>
      </c>
      <c r="O182" s="5">
        <v>99.862152237659032</v>
      </c>
      <c r="P182" s="5">
        <v>1.4146707078992575</v>
      </c>
      <c r="Q182" s="5">
        <v>1.4689008400442856</v>
      </c>
      <c r="R182" s="5">
        <v>0.26186297802825648</v>
      </c>
      <c r="S182" s="5">
        <v>0.7017832533236209</v>
      </c>
      <c r="T182" s="5">
        <v>30.875636986407635</v>
      </c>
      <c r="U182" s="5">
        <v>28.072520397669606</v>
      </c>
      <c r="V182" s="5">
        <v>30.433323528531059</v>
      </c>
      <c r="W182" s="5">
        <v>100.21096854183814</v>
      </c>
      <c r="X182" s="5">
        <v>123.64279367617692</v>
      </c>
      <c r="Y182" s="5">
        <v>132.52682129962426</v>
      </c>
      <c r="Z182" s="5">
        <v>196.97872459654764</v>
      </c>
      <c r="AA182" s="5">
        <v>158.2565187882972</v>
      </c>
      <c r="AB182" s="5">
        <v>129.25801696458532</v>
      </c>
      <c r="AC182" s="5">
        <v>83.345520432561202</v>
      </c>
      <c r="AD182" s="5">
        <v>20.955948583541826</v>
      </c>
      <c r="AE182" s="5">
        <v>44.715013755821829</v>
      </c>
      <c r="AF182" s="5">
        <v>329.51993007366377</v>
      </c>
      <c r="AG182" s="5">
        <v>1.7800419646251782E+38</v>
      </c>
      <c r="AH182" s="5">
        <v>262.53820956034895</v>
      </c>
      <c r="AI182" s="5">
        <v>-84.07012337371664</v>
      </c>
    </row>
    <row r="183" spans="1:35" x14ac:dyDescent="0.3">
      <c r="A183" s="5">
        <v>182</v>
      </c>
      <c r="B183" s="19">
        <v>16.622666660696268</v>
      </c>
      <c r="C183" s="5">
        <v>-3.5363046309275208</v>
      </c>
      <c r="D183" s="5">
        <v>-1.9908593608857195</v>
      </c>
      <c r="E183" s="5">
        <v>-5.3351406044169218</v>
      </c>
      <c r="F183" s="5">
        <v>-10.862304596229958</v>
      </c>
      <c r="G183" s="5">
        <v>-10.862304596229958</v>
      </c>
      <c r="H183" s="5">
        <v>788.78679843858788</v>
      </c>
      <c r="I183" s="5">
        <v>5.021103802582525</v>
      </c>
      <c r="J183" s="5">
        <v>18.014478645678111</v>
      </c>
      <c r="K183" s="5">
        <v>7.2017406132606245</v>
      </c>
      <c r="L183" s="5">
        <v>6.8690693064573569</v>
      </c>
      <c r="M183" s="5">
        <v>92.340629247813666</v>
      </c>
      <c r="N183" s="5">
        <v>187.82608606693958</v>
      </c>
      <c r="O183" s="5">
        <v>101.37211346290977</v>
      </c>
      <c r="P183" s="5">
        <v>0.92403419769040085</v>
      </c>
      <c r="Q183" s="5">
        <v>1.1447089532824168</v>
      </c>
      <c r="R183" s="5">
        <v>-1.4468824066747004</v>
      </c>
      <c r="S183" s="5">
        <v>-1.0027251561795831</v>
      </c>
      <c r="T183" s="5">
        <v>30.948125790454931</v>
      </c>
      <c r="U183" s="5">
        <v>28.693852937563431</v>
      </c>
      <c r="V183" s="5">
        <v>63.91484227599706</v>
      </c>
      <c r="W183" s="5">
        <v>258.50914420293503</v>
      </c>
      <c r="X183" s="5">
        <v>364.64167743340334</v>
      </c>
      <c r="Y183" s="5">
        <v>216.74302745921867</v>
      </c>
      <c r="Z183" s="5">
        <v>188.16071874901291</v>
      </c>
      <c r="AA183" s="5">
        <v>198.76281764932403</v>
      </c>
      <c r="AB183" s="5">
        <v>182.92893466584565</v>
      </c>
      <c r="AC183" s="5">
        <v>82.596701257980769</v>
      </c>
      <c r="AD183" s="5">
        <v>22.094752519043077</v>
      </c>
      <c r="AE183" s="5">
        <v>33.520839421448571</v>
      </c>
      <c r="AF183" s="5">
        <v>392.57810908519883</v>
      </c>
      <c r="AG183" s="5">
        <v>238.22608582823506</v>
      </c>
      <c r="AH183" s="5">
        <v>-112.50314789294954</v>
      </c>
      <c r="AI183" s="5">
        <v>-156.22308771586816</v>
      </c>
    </row>
    <row r="184" spans="1:35" x14ac:dyDescent="0.3">
      <c r="A184" s="5">
        <v>183</v>
      </c>
      <c r="B184" s="19">
        <v>16.717166667804122</v>
      </c>
      <c r="C184" s="5">
        <v>-3.7892715852345846</v>
      </c>
      <c r="D184" s="5">
        <v>-2.0719892100005985</v>
      </c>
      <c r="E184" s="5">
        <v>-4.906460434892927</v>
      </c>
      <c r="F184" s="5">
        <v>-10.767721230127702</v>
      </c>
      <c r="G184" s="5">
        <v>-10.767721230127702</v>
      </c>
      <c r="H184" s="5">
        <v>769.20142159749014</v>
      </c>
      <c r="I184" s="5">
        <v>6.1574721765043972</v>
      </c>
      <c r="J184" s="5">
        <v>15.07905207437207</v>
      </c>
      <c r="K184" s="5">
        <v>10.896477769106962</v>
      </c>
      <c r="L184" s="5">
        <v>10.994533754844257</v>
      </c>
      <c r="M184" s="5">
        <v>100.57553963472174</v>
      </c>
      <c r="N184" s="5">
        <v>181.02338141443332</v>
      </c>
      <c r="O184" s="5">
        <v>79.848920916006946</v>
      </c>
      <c r="P184" s="5">
        <v>0.5749514894389226</v>
      </c>
      <c r="Q184" s="5">
        <v>0.8419906106181001</v>
      </c>
      <c r="R184" s="5">
        <v>0.18612961305194686</v>
      </c>
      <c r="S184" s="5">
        <v>-0.16506139106186232</v>
      </c>
      <c r="T184" s="5">
        <v>31.643884912970208</v>
      </c>
      <c r="U184" s="5">
        <v>28.776978436258013</v>
      </c>
      <c r="V184" s="5">
        <v>46.203237440564493</v>
      </c>
      <c r="W184" s="5">
        <v>221.08992820346586</v>
      </c>
      <c r="X184" s="5">
        <v>349.28417289238615</v>
      </c>
      <c r="Y184" s="5">
        <v>257.17625916253337</v>
      </c>
      <c r="Z184" s="5">
        <v>271.89388507152682</v>
      </c>
      <c r="AA184" s="5">
        <v>227.21582748808422</v>
      </c>
      <c r="AB184" s="5">
        <v>159.55035981752809</v>
      </c>
      <c r="AC184" s="5">
        <v>53.005395718435004</v>
      </c>
      <c r="AD184" s="5">
        <v>25.539568362178866</v>
      </c>
      <c r="AE184" s="5">
        <v>32.74100721585247</v>
      </c>
      <c r="AF184" s="5">
        <v>447.20323770521082</v>
      </c>
      <c r="AG184" s="5">
        <v>175.52697853310804</v>
      </c>
      <c r="AH184" s="5">
        <v>250.05755412186397</v>
      </c>
      <c r="AI184" s="5">
        <v>-383.19604341836396</v>
      </c>
    </row>
    <row r="185" spans="1:35" x14ac:dyDescent="0.3">
      <c r="A185" s="5">
        <v>184</v>
      </c>
      <c r="B185" s="19">
        <v>16.817166659748182</v>
      </c>
      <c r="C185" s="5">
        <v>-4.2742434953453525</v>
      </c>
      <c r="D185" s="5">
        <v>-1.8259860163083208</v>
      </c>
      <c r="E185" s="5">
        <v>-4.6522364956426179</v>
      </c>
      <c r="F185" s="5">
        <v>-10.752466007296391</v>
      </c>
      <c r="G185" s="5">
        <v>-10.752466007296391</v>
      </c>
      <c r="H185" s="5">
        <v>613.34138102317741</v>
      </c>
      <c r="I185" s="5">
        <v>7.1227836129061712</v>
      </c>
      <c r="J185" s="5">
        <v>12.150466547036457</v>
      </c>
      <c r="K185" s="5">
        <v>11.330612782711537</v>
      </c>
      <c r="L185" s="5">
        <v>9.1311549780213532</v>
      </c>
      <c r="M185" s="5">
        <v>109.22066710312424</v>
      </c>
      <c r="N185" s="5">
        <v>170.17688516119111</v>
      </c>
      <c r="O185" s="5">
        <v>89.656743873604384</v>
      </c>
      <c r="P185" s="5">
        <v>0.44654442184171711</v>
      </c>
      <c r="Q185" s="5">
        <v>0.60488569688524241</v>
      </c>
      <c r="R185" s="5">
        <v>1.574768318455708</v>
      </c>
      <c r="S185" s="5">
        <v>0.79944109493780868</v>
      </c>
      <c r="T185" s="5">
        <v>32.045534621229329</v>
      </c>
      <c r="U185" s="5">
        <v>28.845884836936737</v>
      </c>
      <c r="V185" s="5">
        <v>24.791594059357447</v>
      </c>
      <c r="W185" s="5">
        <v>202.40630770105807</v>
      </c>
      <c r="X185" s="5">
        <v>305.29072252198705</v>
      </c>
      <c r="Y185" s="5">
        <v>225.83012590845445</v>
      </c>
      <c r="Z185" s="5">
        <v>176.94921450758386</v>
      </c>
      <c r="AA185" s="5">
        <v>166.75832118804425</v>
      </c>
      <c r="AB185" s="5">
        <v>131.50087758794658</v>
      </c>
      <c r="AC185" s="5">
        <v>23.970228022776599</v>
      </c>
      <c r="AD185" s="5">
        <v>21.76707562614833</v>
      </c>
      <c r="AE185" s="5">
        <v>16.640980979938767</v>
      </c>
      <c r="AF185" s="5">
        <v>386.64273772721947</v>
      </c>
      <c r="AG185" s="5">
        <v>468.85990180680375</v>
      </c>
      <c r="AH185" s="5">
        <v>-203.48336551022049</v>
      </c>
      <c r="AI185" s="5">
        <v>-76.968477487616482</v>
      </c>
    </row>
    <row r="186" spans="1:35" x14ac:dyDescent="0.3">
      <c r="A186" s="5">
        <v>185</v>
      </c>
      <c r="B186" s="19">
        <v>16.911666666856036</v>
      </c>
      <c r="C186" s="5">
        <v>-4.4468407686721996</v>
      </c>
      <c r="D186" s="5">
        <v>-2.2321776401931048</v>
      </c>
      <c r="E186" s="5">
        <v>-4.945189049096653</v>
      </c>
      <c r="F186" s="5">
        <v>-11.624207457961857</v>
      </c>
      <c r="G186" s="5">
        <v>-11.624207457961857</v>
      </c>
      <c r="H186" s="5">
        <v>928.69144966568467</v>
      </c>
      <c r="I186" s="5">
        <v>7.7327947747634447</v>
      </c>
      <c r="J186" s="5">
        <v>9.9402003918461954</v>
      </c>
      <c r="K186" s="5">
        <v>9.242966977722137</v>
      </c>
      <c r="L186" s="5">
        <v>7.9496863723942255</v>
      </c>
      <c r="M186" s="5">
        <v>110.59102801715862</v>
      </c>
      <c r="N186" s="5">
        <v>160.03869687228007</v>
      </c>
      <c r="O186" s="5">
        <v>76.591028326623132</v>
      </c>
      <c r="P186" s="5">
        <v>0.53536667631977286</v>
      </c>
      <c r="Q186" s="5">
        <v>0.53366202215498071</v>
      </c>
      <c r="R186" s="5">
        <v>1.6945612905304603</v>
      </c>
      <c r="S186" s="5">
        <v>1.0829886130344779</v>
      </c>
      <c r="T186" s="5">
        <v>32.06332424642148</v>
      </c>
      <c r="U186" s="5">
        <v>28.677220495359329</v>
      </c>
      <c r="V186" s="5">
        <v>17.669305028269946</v>
      </c>
      <c r="W186" s="5">
        <v>142.08091339456891</v>
      </c>
      <c r="X186" s="5">
        <v>124.20756263376775</v>
      </c>
      <c r="Y186" s="5">
        <v>106.33245285803041</v>
      </c>
      <c r="Z186" s="5">
        <v>88.772206755768821</v>
      </c>
      <c r="AA186" s="5">
        <v>66.40809086433778</v>
      </c>
      <c r="AB186" s="5">
        <v>52.063324064383508</v>
      </c>
      <c r="AC186" s="5">
        <v>-33.002638222040943</v>
      </c>
      <c r="AD186" s="5">
        <v>15.905013047846206</v>
      </c>
      <c r="AE186" s="5">
        <v>11.854001651121111</v>
      </c>
      <c r="AF186" s="5">
        <v>230.8548791652735</v>
      </c>
      <c r="AG186" s="5">
        <v>76.047492711517521</v>
      </c>
      <c r="AH186" s="5">
        <v>-172.18293598777791</v>
      </c>
      <c r="AI186" s="5">
        <v>-282.14071862811454</v>
      </c>
    </row>
    <row r="187" spans="1:35" x14ac:dyDescent="0.3">
      <c r="A187" s="5">
        <v>186</v>
      </c>
      <c r="B187" s="19">
        <v>17.006333327153698</v>
      </c>
      <c r="C187" s="5">
        <v>-4.3335423879691266</v>
      </c>
      <c r="D187" s="5">
        <v>-1.9005537248994671</v>
      </c>
      <c r="E187" s="5">
        <v>-4.9679965408167783</v>
      </c>
      <c r="F187" s="5">
        <v>-11.202092653684975</v>
      </c>
      <c r="G187" s="5">
        <v>-11.202092653684975</v>
      </c>
      <c r="H187" s="5">
        <v>870.47096961656746</v>
      </c>
      <c r="I187" s="5">
        <v>7.414414613663693</v>
      </c>
      <c r="J187" s="5">
        <v>8.3470193184056214</v>
      </c>
      <c r="K187" s="5">
        <v>2.5910781423250699</v>
      </c>
      <c r="L187" s="5">
        <v>6.1109420677836814</v>
      </c>
      <c r="M187" s="5">
        <v>107.40611427794953</v>
      </c>
      <c r="N187" s="5">
        <v>149.33100539681999</v>
      </c>
      <c r="O187" s="5">
        <v>95.241922054309256</v>
      </c>
      <c r="P187" s="5">
        <v>0.58367832886555482</v>
      </c>
      <c r="Q187" s="5">
        <v>0.49315431876244237</v>
      </c>
      <c r="R187" s="5">
        <v>1.1760427940184921</v>
      </c>
      <c r="S187" s="5">
        <v>1.076837979178918</v>
      </c>
      <c r="T187" s="5">
        <v>31.042794973942442</v>
      </c>
      <c r="U187" s="5">
        <v>28.317904125453182</v>
      </c>
      <c r="V187" s="5">
        <v>13.881222803169052</v>
      </c>
      <c r="W187" s="5">
        <v>107.93537192352146</v>
      </c>
      <c r="X187" s="5">
        <v>114.68821039804661</v>
      </c>
      <c r="Y187" s="5">
        <v>16.616594001075576</v>
      </c>
      <c r="Z187" s="5">
        <v>9.5126638210717775</v>
      </c>
      <c r="AA187" s="5">
        <v>25.28209624425185</v>
      </c>
      <c r="AB187" s="5">
        <v>-28.403493645694152</v>
      </c>
      <c r="AC187" s="5">
        <v>-42.286463173766236</v>
      </c>
      <c r="AD187" s="5">
        <v>15.41659399279858</v>
      </c>
      <c r="AE187" s="5">
        <v>10.354585224258976</v>
      </c>
      <c r="AF187" s="5">
        <v>123.53537203112214</v>
      </c>
      <c r="AG187" s="5">
        <v>568.04367204034099</v>
      </c>
      <c r="AH187" s="5">
        <v>-387.44279743220454</v>
      </c>
      <c r="AI187" s="5">
        <v>106.23580859302149</v>
      </c>
    </row>
    <row r="188" spans="1:35" x14ac:dyDescent="0.3">
      <c r="A188" s="5">
        <v>187</v>
      </c>
      <c r="B188" s="19">
        <v>17.100666660116985</v>
      </c>
      <c r="C188" s="5">
        <v>-4.0407142296229273</v>
      </c>
      <c r="D188" s="5">
        <v>-1.925196031552125</v>
      </c>
      <c r="E188" s="5">
        <v>-4.926751511621335</v>
      </c>
      <c r="F188" s="5">
        <v>-10.892661772796586</v>
      </c>
      <c r="G188" s="5">
        <v>-10.892661772796586</v>
      </c>
      <c r="H188" s="5">
        <v>876.43705810087624</v>
      </c>
      <c r="I188" s="5">
        <v>7.2167246591856866</v>
      </c>
      <c r="J188" s="5">
        <v>7.7063402904497744</v>
      </c>
      <c r="K188" s="5">
        <v>4.6474804652478108</v>
      </c>
      <c r="L188" s="5">
        <v>7.1601162727842746</v>
      </c>
      <c r="M188" s="5">
        <v>111.39586327693848</v>
      </c>
      <c r="N188" s="5">
        <v>141.72094327314403</v>
      </c>
      <c r="O188" s="5">
        <v>89.580541479195432</v>
      </c>
      <c r="P188" s="5">
        <v>0.64374215001106827</v>
      </c>
      <c r="Q188" s="5">
        <v>0.53376631089673121</v>
      </c>
      <c r="R188" s="5">
        <v>1.0443762288070861</v>
      </c>
      <c r="S188" s="5">
        <v>1.237379254577754</v>
      </c>
      <c r="T188" s="5">
        <v>30.382755498474975</v>
      </c>
      <c r="U188" s="5">
        <v>28.046023785321413</v>
      </c>
      <c r="V188" s="5">
        <v>9.9568889826744051</v>
      </c>
      <c r="W188" s="5">
        <v>66.012233960964011</v>
      </c>
      <c r="X188" s="5">
        <v>30.190503824243919</v>
      </c>
      <c r="Y188" s="5">
        <v>11.316632642235733</v>
      </c>
      <c r="Z188" s="5">
        <v>30.526070382901732</v>
      </c>
      <c r="AA188" s="5">
        <v>55.648120977418507</v>
      </c>
      <c r="AB188" s="5">
        <v>50.715991662145854</v>
      </c>
      <c r="AC188" s="5">
        <v>-29.023011838913646</v>
      </c>
      <c r="AD188" s="5">
        <v>20.65307303989178</v>
      </c>
      <c r="AE188" s="5">
        <v>20.911738928857012</v>
      </c>
      <c r="AF188" s="5">
        <v>75.512962152963027</v>
      </c>
      <c r="AG188" s="5">
        <v>-1.7302650680792797E+38</v>
      </c>
      <c r="AH188" s="5">
        <v>-290.9064947339312</v>
      </c>
      <c r="AI188" s="5">
        <v>125.28342512639091</v>
      </c>
    </row>
    <row r="189" spans="1:35" x14ac:dyDescent="0.3">
      <c r="A189" s="5">
        <v>188</v>
      </c>
      <c r="B189" s="19">
        <v>17.195166667224839</v>
      </c>
      <c r="C189" s="5">
        <v>-3.892976374819936</v>
      </c>
      <c r="D189" s="5">
        <v>-1.9652471391611628</v>
      </c>
      <c r="E189" s="5">
        <v>-5.3415737382133326</v>
      </c>
      <c r="F189" s="5">
        <v>-11.199797252194234</v>
      </c>
      <c r="G189" s="5">
        <v>-11.199797252194234</v>
      </c>
      <c r="H189" s="5">
        <v>819.54035953240486</v>
      </c>
      <c r="I189" s="5">
        <v>7.2818933549716904</v>
      </c>
      <c r="J189" s="5">
        <v>8.0315777267956179</v>
      </c>
      <c r="K189" s="5">
        <v>5.6835747593335171</v>
      </c>
      <c r="L189" s="5">
        <v>8.6060248644947368</v>
      </c>
      <c r="M189" s="5">
        <v>113.7676842921564</v>
      </c>
      <c r="N189" s="5">
        <v>137.77991109256592</v>
      </c>
      <c r="O189" s="5">
        <v>123.65240033664016</v>
      </c>
      <c r="P189" s="5">
        <v>0.96956962714347361</v>
      </c>
      <c r="Q189" s="5">
        <v>0.85144880049004923</v>
      </c>
      <c r="R189" s="5">
        <v>2.5378081342521233</v>
      </c>
      <c r="S189" s="5">
        <v>2.9077144006978273</v>
      </c>
      <c r="T189" s="5">
        <v>29.62270708577476</v>
      </c>
      <c r="U189" s="5">
        <v>28.174672167789765</v>
      </c>
      <c r="V189" s="5">
        <v>-15.355458340176058</v>
      </c>
      <c r="W189" s="5">
        <v>-87.427073238822956</v>
      </c>
      <c r="X189" s="5">
        <v>-129.90916882424241</v>
      </c>
      <c r="Y189" s="5">
        <v>-88.176418208443607</v>
      </c>
      <c r="Z189" s="5">
        <v>6.2882095352688697E-2</v>
      </c>
      <c r="AA189" s="5">
        <v>12.223580646633042</v>
      </c>
      <c r="AB189" s="5">
        <v>-20.595632952908094</v>
      </c>
      <c r="AC189" s="5">
        <v>-36.766811807799527</v>
      </c>
      <c r="AD189" s="5">
        <v>28.878602290766818</v>
      </c>
      <c r="AE189" s="5">
        <v>16.25327492382408</v>
      </c>
      <c r="AF189" s="5">
        <v>-31.979038936633291</v>
      </c>
      <c r="AG189" s="5">
        <v>40.999126170016204</v>
      </c>
      <c r="AH189" s="5">
        <v>-111.26637427701232</v>
      </c>
      <c r="AI189" s="5">
        <v>144.67947433266332</v>
      </c>
    </row>
    <row r="190" spans="1:35" x14ac:dyDescent="0.3">
      <c r="A190" s="5">
        <v>189</v>
      </c>
      <c r="B190" s="19">
        <v>17.289666663855314</v>
      </c>
      <c r="C190" s="5">
        <v>-3.7124122526805463</v>
      </c>
      <c r="D190" s="5">
        <v>-1.9373135504804553</v>
      </c>
      <c r="E190" s="5">
        <v>-5.0753799476709345</v>
      </c>
      <c r="F190" s="5">
        <v>-10.725105750831936</v>
      </c>
      <c r="G190" s="5">
        <v>-10.725105750831936</v>
      </c>
      <c r="H190" s="5">
        <v>586.55265773525207</v>
      </c>
      <c r="I190" s="5">
        <v>7.1294196334196069</v>
      </c>
      <c r="J190" s="5">
        <v>9.0000920656330994</v>
      </c>
      <c r="K190" s="5">
        <v>5.924766051098473</v>
      </c>
      <c r="L190" s="5">
        <v>13.448695821425295</v>
      </c>
      <c r="M190" s="5">
        <v>120.31091786040994</v>
      </c>
      <c r="N190" s="5">
        <v>141.28035031945672</v>
      </c>
      <c r="O190" s="5">
        <v>155.42358185805739</v>
      </c>
      <c r="P190" s="5">
        <v>1.4055798547574314</v>
      </c>
      <c r="Q190" s="5">
        <v>1.4578067979191014</v>
      </c>
      <c r="R190" s="5">
        <v>1.6473108046351896</v>
      </c>
      <c r="S190" s="5">
        <v>3.270972121903529</v>
      </c>
      <c r="T190" s="5">
        <v>28.588646485399227</v>
      </c>
      <c r="U190" s="5">
        <v>29.799126843093493</v>
      </c>
      <c r="V190" s="5">
        <v>-3.8305677120107582</v>
      </c>
      <c r="W190" s="5">
        <v>-62.868122704374152</v>
      </c>
      <c r="X190" s="5">
        <v>-116.51528464645656</v>
      </c>
      <c r="Y190" s="5">
        <v>-148.94323246838107</v>
      </c>
      <c r="Z190" s="5">
        <v>-123.52314495680197</v>
      </c>
      <c r="AA190" s="5">
        <v>-55.175546232100594</v>
      </c>
      <c r="AB190" s="5">
        <v>-31.100436895737484</v>
      </c>
      <c r="AC190" s="5">
        <v>-2.4908297115034732</v>
      </c>
      <c r="AD190" s="5">
        <v>19.453275243348997</v>
      </c>
      <c r="AE190" s="5">
        <v>27.764192331240942</v>
      </c>
      <c r="AF190" s="5">
        <v>-110.41397456070489</v>
      </c>
      <c r="AG190" s="5">
        <v>160.46987010247102</v>
      </c>
      <c r="AH190" s="5">
        <v>-523.20349705856768</v>
      </c>
      <c r="AI190" s="5">
        <v>340.25851763076929</v>
      </c>
    </row>
    <row r="191" spans="1:35" x14ac:dyDescent="0.3">
      <c r="A191" s="5">
        <v>190</v>
      </c>
      <c r="B191" s="19">
        <v>17.380166659131646</v>
      </c>
      <c r="C191" s="5">
        <v>-3.4405506254374272</v>
      </c>
      <c r="D191" s="5">
        <v>-2.128420961478263</v>
      </c>
      <c r="E191" s="5">
        <v>-5.9267016050692778</v>
      </c>
      <c r="F191" s="5">
        <v>-11.495673191984968</v>
      </c>
      <c r="G191" s="5">
        <v>-11.495673191984968</v>
      </c>
      <c r="H191" s="5">
        <v>795.76314911466068</v>
      </c>
      <c r="I191" s="5">
        <v>7.2961817745910027</v>
      </c>
      <c r="J191" s="5">
        <v>11.004234612344868</v>
      </c>
      <c r="K191" s="5">
        <v>11.086225578640654</v>
      </c>
      <c r="L191" s="5">
        <v>23.823766667601493</v>
      </c>
      <c r="M191" s="5">
        <v>130.4280640859921</v>
      </c>
      <c r="N191" s="5">
        <v>152.71936073562517</v>
      </c>
      <c r="O191" s="5">
        <v>155.53108365167046</v>
      </c>
      <c r="P191" s="5">
        <v>1.5041017538452954</v>
      </c>
      <c r="Q191" s="5">
        <v>1.9500491005813005</v>
      </c>
      <c r="R191" s="5">
        <v>0.70744554449356611</v>
      </c>
      <c r="S191" s="5">
        <v>3.1104949612047528</v>
      </c>
      <c r="T191" s="5">
        <v>28.507992926423096</v>
      </c>
      <c r="U191" s="5">
        <v>31.893428098869308</v>
      </c>
      <c r="V191" s="5">
        <v>19.02131440804142</v>
      </c>
      <c r="W191" s="5">
        <v>-18.046181192053631</v>
      </c>
      <c r="X191" s="5">
        <v>-55.262877502791447</v>
      </c>
      <c r="Y191" s="5">
        <v>-94.461811826357163</v>
      </c>
      <c r="Z191" s="5">
        <v>-26.834813528498337</v>
      </c>
      <c r="AA191" s="5">
        <v>-2.3978685639045829</v>
      </c>
      <c r="AB191" s="5">
        <v>26.230905890181731</v>
      </c>
      <c r="AC191" s="5">
        <v>27.872113707254275</v>
      </c>
      <c r="AD191" s="5">
        <v>18.119005348438577</v>
      </c>
      <c r="AE191" s="5">
        <v>42.994671450280215</v>
      </c>
      <c r="AF191" s="5">
        <v>-74.245115534235708</v>
      </c>
      <c r="AG191" s="5">
        <v>-142.89875681723296</v>
      </c>
      <c r="AH191" s="5">
        <v>1.7584369468634791E+38</v>
      </c>
      <c r="AI191" s="5">
        <v>103.11900544152134</v>
      </c>
    </row>
    <row r="192" spans="1:35" x14ac:dyDescent="0.3">
      <c r="A192" s="5">
        <v>191</v>
      </c>
      <c r="B192" s="19">
        <v>17.474833329906687</v>
      </c>
      <c r="C192" s="5">
        <v>-3.2409961735178876</v>
      </c>
      <c r="D192" s="5">
        <v>-1.8618378337953552</v>
      </c>
      <c r="E192" s="5">
        <v>-5.4644836101088412</v>
      </c>
      <c r="F192" s="5">
        <v>-10.567317617422084</v>
      </c>
      <c r="G192" s="5">
        <v>-10.567317617422084</v>
      </c>
      <c r="H192" s="5">
        <v>318.52548890774676</v>
      </c>
      <c r="I192" s="5">
        <v>8.4598904447914212</v>
      </c>
      <c r="J192" s="5">
        <v>14.19276915886298</v>
      </c>
      <c r="K192" s="5">
        <v>19.649290500909835</v>
      </c>
      <c r="L192" s="5">
        <v>31.600702154905377</v>
      </c>
      <c r="M192" s="5">
        <v>150.50074083020939</v>
      </c>
      <c r="N192" s="5">
        <v>165.86386611381991</v>
      </c>
      <c r="O192" s="5">
        <v>153.73424188678067</v>
      </c>
      <c r="P192" s="5">
        <v>1.3854204142358622</v>
      </c>
      <c r="Q192" s="5">
        <v>2.2316047990300372</v>
      </c>
      <c r="R192" s="5">
        <v>0.76901894392332881</v>
      </c>
      <c r="S192" s="5">
        <v>2.7854904415969757</v>
      </c>
      <c r="T192" s="5">
        <v>29.62888447553448</v>
      </c>
      <c r="U192" s="5">
        <v>34.623853433324179</v>
      </c>
      <c r="V192" s="5">
        <v>37.692216874156195</v>
      </c>
      <c r="W192" s="5">
        <v>12.552234469468736</v>
      </c>
      <c r="X192" s="5">
        <v>10.627404625798324</v>
      </c>
      <c r="Y192" s="5">
        <v>-48.809707327309702</v>
      </c>
      <c r="Z192" s="5">
        <v>-33.22107153618439</v>
      </c>
      <c r="AA192" s="5">
        <v>7.3690441432021299</v>
      </c>
      <c r="AB192" s="5">
        <v>32.100621691760438</v>
      </c>
      <c r="AC192" s="5">
        <v>67.266055477777684</v>
      </c>
      <c r="AD192" s="5">
        <v>39.379106497298842</v>
      </c>
      <c r="AE192" s="5">
        <v>54.546907719282117</v>
      </c>
      <c r="AF192" s="5">
        <v>-31.573246725367287</v>
      </c>
      <c r="AG192" s="5">
        <v>84.504291753007635</v>
      </c>
      <c r="AH192" s="5">
        <v>-233.07487571968446</v>
      </c>
      <c r="AI192" s="5">
        <v>-83.463747206521788</v>
      </c>
    </row>
    <row r="193" spans="1:35" x14ac:dyDescent="0.3">
      <c r="A193" s="5">
        <v>192</v>
      </c>
      <c r="B193" s="19">
        <v>17.569333326537162</v>
      </c>
      <c r="C193" s="5">
        <v>-2.9627087066191988</v>
      </c>
      <c r="D193" s="5">
        <v>-1.7099236253183756</v>
      </c>
      <c r="E193" s="5">
        <v>-5.9880319781382525</v>
      </c>
      <c r="F193" s="5">
        <v>-10.660664310076331</v>
      </c>
      <c r="G193" s="5">
        <v>-10.660664310076331</v>
      </c>
      <c r="H193" s="5">
        <v>184.17207889347952</v>
      </c>
      <c r="I193" s="5">
        <v>11.017953012533084</v>
      </c>
      <c r="J193" s="5">
        <v>18.201498202348496</v>
      </c>
      <c r="K193" s="5">
        <v>27.222169920633704</v>
      </c>
      <c r="L193" s="5">
        <v>36.059040810763328</v>
      </c>
      <c r="M193" s="5">
        <v>173.09946732987913</v>
      </c>
      <c r="N193" s="5">
        <v>180.63055081947618</v>
      </c>
      <c r="O193" s="5">
        <v>163.97513339448753</v>
      </c>
      <c r="P193" s="5">
        <v>1.4206510318788983</v>
      </c>
      <c r="Q193" s="5">
        <v>2.4833114877347313</v>
      </c>
      <c r="R193" s="5">
        <v>1.9548590992744688</v>
      </c>
      <c r="S193" s="5">
        <v>2.8508909429731522</v>
      </c>
      <c r="T193" s="5">
        <v>31.717584404182979</v>
      </c>
      <c r="U193" s="5">
        <v>36.516873929864914</v>
      </c>
      <c r="V193" s="5">
        <v>37.074600395839788</v>
      </c>
      <c r="W193" s="5">
        <v>116.57726478130364</v>
      </c>
      <c r="X193" s="5">
        <v>68.241563129792738</v>
      </c>
      <c r="Y193" s="5">
        <v>19.900532881473065</v>
      </c>
      <c r="Z193" s="5">
        <v>15.360568400480215</v>
      </c>
      <c r="AA193" s="5">
        <v>71.483126188404782</v>
      </c>
      <c r="AB193" s="5">
        <v>110.56660758111593</v>
      </c>
      <c r="AC193" s="5">
        <v>81.689165275957834</v>
      </c>
      <c r="AD193" s="5">
        <v>43.181172338583949</v>
      </c>
      <c r="AE193" s="5">
        <v>64.52753115414491</v>
      </c>
      <c r="AF193" s="5">
        <v>0.83658969896232849</v>
      </c>
      <c r="AG193" s="5">
        <v>-553.37477858112823</v>
      </c>
      <c r="AH193" s="5">
        <v>28.591474276425686</v>
      </c>
      <c r="AI193" s="5">
        <v>-270.15630580206215</v>
      </c>
    </row>
    <row r="194" spans="1:35" x14ac:dyDescent="0.3">
      <c r="A194" s="5">
        <v>193</v>
      </c>
      <c r="B194" s="19">
        <v>17.663833333645016</v>
      </c>
      <c r="C194" s="5">
        <v>-3.11710916592904</v>
      </c>
      <c r="D194" s="5">
        <v>-1.8767783139202268</v>
      </c>
      <c r="E194" s="5">
        <v>-5.637909963864459</v>
      </c>
      <c r="F194" s="5">
        <v>-10.631797443713625</v>
      </c>
      <c r="G194" s="5">
        <v>-10.631797443713625</v>
      </c>
      <c r="H194" s="5">
        <v>-51.697047980967753</v>
      </c>
      <c r="I194" s="5">
        <v>14.593223661204265</v>
      </c>
      <c r="J194" s="5">
        <v>22.797974506280092</v>
      </c>
      <c r="K194" s="5">
        <v>27.68374046542003</v>
      </c>
      <c r="L194" s="5">
        <v>38.425260675241276</v>
      </c>
      <c r="M194" s="5">
        <v>188.54986452729941</v>
      </c>
      <c r="N194" s="5">
        <v>191.20094469624291</v>
      </c>
      <c r="O194" s="5">
        <v>156.06569800978363</v>
      </c>
      <c r="P194" s="5">
        <v>1.6660436921036168</v>
      </c>
      <c r="Q194" s="5">
        <v>2.6633110788847838</v>
      </c>
      <c r="R194" s="5">
        <v>2.9162250713096682</v>
      </c>
      <c r="S194" s="5">
        <v>2.3598261845257977</v>
      </c>
      <c r="T194" s="5">
        <v>34.194139861583139</v>
      </c>
      <c r="U194" s="5">
        <v>37.702870212441951</v>
      </c>
      <c r="V194" s="5">
        <v>35.010949558645429</v>
      </c>
      <c r="W194" s="5">
        <v>3.6809706565436522</v>
      </c>
      <c r="X194" s="5">
        <v>-66.800827833658275</v>
      </c>
      <c r="Y194" s="5">
        <v>-141.02752121756535</v>
      </c>
      <c r="Z194" s="5">
        <v>-111.08789447372401</v>
      </c>
      <c r="AA194" s="5">
        <v>10.036105234339166</v>
      </c>
      <c r="AB194" s="5">
        <v>42.770641680737207</v>
      </c>
      <c r="AC194" s="5">
        <v>89.323467393523231</v>
      </c>
      <c r="AD194" s="5">
        <v>41.572062233960914</v>
      </c>
      <c r="AE194" s="5">
        <v>67.688664460899886</v>
      </c>
      <c r="AF194" s="5">
        <v>-22.879549884016114</v>
      </c>
      <c r="AG194" s="5">
        <v>-571.01035113718297</v>
      </c>
      <c r="AH194" s="5">
        <v>1.7579165219383752E+38</v>
      </c>
      <c r="AI194" s="5">
        <v>300.63036035027949</v>
      </c>
    </row>
    <row r="195" spans="1:35" x14ac:dyDescent="0.3">
      <c r="A195" s="5">
        <v>194</v>
      </c>
      <c r="B195" s="19">
        <v>17.758166666608304</v>
      </c>
      <c r="C195" s="5">
        <v>-3.009017765284475</v>
      </c>
      <c r="D195" s="5">
        <v>-1.5559573729294303</v>
      </c>
      <c r="E195" s="5">
        <v>-5.8115524042326436</v>
      </c>
      <c r="F195" s="5">
        <v>-10.37652754244675</v>
      </c>
      <c r="G195" s="5">
        <v>-10.37652754244675</v>
      </c>
      <c r="H195" s="5">
        <v>-88.230597374668008</v>
      </c>
      <c r="I195" s="5">
        <v>17.373020827315869</v>
      </c>
      <c r="J195" s="5">
        <v>25.891018798634313</v>
      </c>
      <c r="K195" s="5">
        <v>24.151488203863515</v>
      </c>
      <c r="L195" s="5">
        <v>28.880761289091584</v>
      </c>
      <c r="M195" s="5">
        <v>197.85257570512107</v>
      </c>
      <c r="N195" s="5">
        <v>183.87744247489698</v>
      </c>
      <c r="O195" s="5">
        <v>138.51687404156411</v>
      </c>
      <c r="P195" s="5">
        <v>2.0168841144000837</v>
      </c>
      <c r="Q195" s="5">
        <v>2.7623650424631103</v>
      </c>
      <c r="R195" s="5">
        <v>3.5138109552324455</v>
      </c>
      <c r="S195" s="5">
        <v>1.9453845499016802</v>
      </c>
      <c r="T195" s="5">
        <v>36.506216736247559</v>
      </c>
      <c r="U195" s="5">
        <v>37.998223842677184</v>
      </c>
      <c r="V195" s="5">
        <v>29.921847279658767</v>
      </c>
      <c r="W195" s="5">
        <v>35.769094177713946</v>
      </c>
      <c r="X195" s="5">
        <v>-43.287744274757394</v>
      </c>
      <c r="Y195" s="5">
        <v>-89.145648410233434</v>
      </c>
      <c r="Z195" s="5">
        <v>-47.095914794025383</v>
      </c>
      <c r="AA195" s="5">
        <v>-6.6944937906348114</v>
      </c>
      <c r="AB195" s="5">
        <v>26.357016014653603</v>
      </c>
      <c r="AC195" s="5">
        <v>69.527531159620253</v>
      </c>
      <c r="AD195" s="5">
        <v>36.008881034104405</v>
      </c>
      <c r="AE195" s="5">
        <v>84.284191921783659</v>
      </c>
      <c r="AF195" s="5">
        <v>99.076376662671649</v>
      </c>
      <c r="AG195" s="5">
        <v>1.7584369468634791E+38</v>
      </c>
      <c r="AH195" s="5">
        <v>-440.70870385739352</v>
      </c>
      <c r="AI195" s="5">
        <v>44.511545341816969</v>
      </c>
    </row>
    <row r="196" spans="1:35" x14ac:dyDescent="0.3">
      <c r="A196" s="5">
        <v>195</v>
      </c>
      <c r="B196" s="19">
        <v>17.852333325427026</v>
      </c>
      <c r="C196" s="5">
        <v>-3.0779733691033369</v>
      </c>
      <c r="D196" s="5">
        <v>-1.6555948017213311</v>
      </c>
      <c r="E196" s="5">
        <v>-5.93171628593928</v>
      </c>
      <c r="F196" s="5">
        <v>-10.665284456763848</v>
      </c>
      <c r="G196" s="5">
        <v>-10.665284456763848</v>
      </c>
      <c r="H196" s="5">
        <v>-18.899032143413162</v>
      </c>
      <c r="I196" s="5">
        <v>19.476592812781014</v>
      </c>
      <c r="J196" s="5">
        <v>26.454256650001732</v>
      </c>
      <c r="K196" s="5">
        <v>20.435861166083825</v>
      </c>
      <c r="L196" s="5">
        <v>12.591722091660939</v>
      </c>
      <c r="M196" s="5">
        <v>200.18424351883255</v>
      </c>
      <c r="N196" s="5">
        <v>163.0077028978381</v>
      </c>
      <c r="O196" s="5">
        <v>114.84064085031025</v>
      </c>
      <c r="P196" s="5">
        <v>2.1397103433411977</v>
      </c>
      <c r="Q196" s="5">
        <v>2.4723695740721623</v>
      </c>
      <c r="R196" s="5">
        <v>3.4335793260123246</v>
      </c>
      <c r="S196" s="5">
        <v>0.91710682203643457</v>
      </c>
      <c r="T196" s="5">
        <v>38.043839207046801</v>
      </c>
      <c r="U196" s="5">
        <v>36.698460047944934</v>
      </c>
      <c r="V196" s="5">
        <v>26.191350948063551</v>
      </c>
      <c r="W196" s="5">
        <v>42.353673369295187</v>
      </c>
      <c r="X196" s="5">
        <v>-47.218009906232766</v>
      </c>
      <c r="Y196" s="5">
        <v>-39.789099886357327</v>
      </c>
      <c r="Z196" s="5">
        <v>13.606635194298452</v>
      </c>
      <c r="AA196" s="5">
        <v>32.671208826643856</v>
      </c>
      <c r="AB196" s="5">
        <v>53.896919919317099</v>
      </c>
      <c r="AC196" s="5">
        <v>40.325829749037162</v>
      </c>
      <c r="AD196" s="5">
        <v>47.534360619997798</v>
      </c>
      <c r="AE196" s="5">
        <v>78.609597868209221</v>
      </c>
      <c r="AF196" s="5">
        <v>190.62085480664356</v>
      </c>
      <c r="AG196" s="5">
        <v>1.7594786889178887E+38</v>
      </c>
      <c r="AH196" s="5">
        <v>147.88507242914903</v>
      </c>
      <c r="AI196" s="5">
        <v>-579.26659292299303</v>
      </c>
    </row>
    <row r="197" spans="1:35" x14ac:dyDescent="0.3">
      <c r="A197" s="5">
        <v>196</v>
      </c>
      <c r="B197" s="19">
        <v>17.937166661722586</v>
      </c>
      <c r="C197" s="5">
        <v>-3.1002441507494556</v>
      </c>
      <c r="D197" s="5">
        <v>-1.6648868863310395</v>
      </c>
      <c r="E197" s="5">
        <v>-5.75928184035567</v>
      </c>
      <c r="F197" s="5">
        <v>-10.524412877436164</v>
      </c>
      <c r="G197" s="5">
        <v>-10.524412877436164</v>
      </c>
      <c r="H197" s="5">
        <v>-251.78327816281919</v>
      </c>
      <c r="I197" s="5">
        <v>20.587560363306903</v>
      </c>
      <c r="J197" s="5">
        <v>24.601054548906035</v>
      </c>
      <c r="K197" s="5">
        <v>12.479390558586482</v>
      </c>
      <c r="L197" s="5">
        <v>-1.0334065989646997</v>
      </c>
      <c r="M197" s="5">
        <v>191.87791652218297</v>
      </c>
      <c r="N197" s="5">
        <v>136.70017889733941</v>
      </c>
      <c r="O197" s="5">
        <v>104.60323111127357</v>
      </c>
      <c r="P197" s="5">
        <v>2.4004607342673649</v>
      </c>
      <c r="Q197" s="5">
        <v>2.046528388905072</v>
      </c>
      <c r="R197" s="5">
        <v>3.3660253815877765</v>
      </c>
      <c r="S197" s="5">
        <v>0.2050380806057033</v>
      </c>
      <c r="T197" s="5">
        <v>38.982046497306776</v>
      </c>
      <c r="U197" s="5">
        <v>34.912028562917499</v>
      </c>
      <c r="V197" s="5">
        <v>18.366247670402434</v>
      </c>
      <c r="W197" s="5">
        <v>-65.572710646508227</v>
      </c>
      <c r="X197" s="5">
        <v>-132.01615737514211</v>
      </c>
      <c r="Y197" s="5">
        <v>-98.31597799868797</v>
      </c>
      <c r="Z197" s="5">
        <v>-88.3788146696875</v>
      </c>
      <c r="AA197" s="5">
        <v>-28.707360728224376</v>
      </c>
      <c r="AB197" s="5">
        <v>17.624775501499609</v>
      </c>
      <c r="AC197" s="5">
        <v>42.168761024673678</v>
      </c>
      <c r="AD197" s="5">
        <v>57.186714276180886</v>
      </c>
      <c r="AE197" s="5">
        <v>70.624775254964902</v>
      </c>
      <c r="AF197" s="5">
        <v>229.18132747972183</v>
      </c>
      <c r="AG197" s="5">
        <v>1.7773788068131403E+38</v>
      </c>
      <c r="AH197" s="5">
        <v>-1.7773788068131403E+38</v>
      </c>
      <c r="AI197" s="5">
        <v>-562.75224154747411</v>
      </c>
    </row>
    <row r="198" spans="1:35" x14ac:dyDescent="0.3">
      <c r="A198" s="5">
        <v>197</v>
      </c>
      <c r="B198" s="19">
        <v>18.031499994685873</v>
      </c>
      <c r="C198" s="5">
        <v>-3.065829351712587</v>
      </c>
      <c r="D198" s="5">
        <v>-1.6386718618436418</v>
      </c>
      <c r="E198" s="5">
        <v>-6.331428165180446</v>
      </c>
      <c r="F198" s="5">
        <v>-11.035929378736471</v>
      </c>
      <c r="G198" s="5">
        <v>-11.035929378736471</v>
      </c>
      <c r="H198" s="5">
        <v>-39.151227580398285</v>
      </c>
      <c r="I198" s="5">
        <v>19.84138352471043</v>
      </c>
      <c r="J198" s="5">
        <v>19.814427078916196</v>
      </c>
      <c r="K198" s="5">
        <v>5.9028221214905212</v>
      </c>
      <c r="L198" s="5">
        <v>-9.5146963031787788</v>
      </c>
      <c r="M198" s="5">
        <v>181.39041977671423</v>
      </c>
      <c r="N198" s="5">
        <v>108.65389258397988</v>
      </c>
      <c r="O198" s="5">
        <v>106.33293449227786</v>
      </c>
      <c r="P198" s="5">
        <v>2.7154600596926453</v>
      </c>
      <c r="Q198" s="5">
        <v>1.601855912314823</v>
      </c>
      <c r="R198" s="5">
        <v>2.9104276590787848</v>
      </c>
      <c r="S198" s="5">
        <v>2.4598119134498993E-2</v>
      </c>
      <c r="T198" s="5">
        <v>38.978443245936027</v>
      </c>
      <c r="U198" s="5">
        <v>32.942515081757506</v>
      </c>
      <c r="V198" s="5">
        <v>13.702994058438536</v>
      </c>
      <c r="W198" s="5">
        <v>-40.539521095540529</v>
      </c>
      <c r="X198" s="5">
        <v>-73.164072104363541</v>
      </c>
      <c r="Y198" s="5">
        <v>-35.376646826537808</v>
      </c>
      <c r="Z198" s="5">
        <v>-53.001197784500732</v>
      </c>
      <c r="AA198" s="5">
        <v>-15.287425201535401</v>
      </c>
      <c r="AB198" s="5">
        <v>23.610179720773054</v>
      </c>
      <c r="AC198" s="5">
        <v>41.52934145817801</v>
      </c>
      <c r="AD198" s="5">
        <v>43.625748650915057</v>
      </c>
      <c r="AE198" s="5">
        <v>63.154491232101066</v>
      </c>
      <c r="AF198" s="5">
        <v>267.45449192481766</v>
      </c>
      <c r="AG198" s="5">
        <v>-253.20000085852104</v>
      </c>
      <c r="AH198" s="5">
        <v>1.7784431198025924E+38</v>
      </c>
      <c r="AI198" s="5">
        <v>-51.217365443122915</v>
      </c>
    </row>
    <row r="199" spans="1:35" x14ac:dyDescent="0.3">
      <c r="A199" s="5">
        <v>198</v>
      </c>
      <c r="B199" s="19">
        <v>18.125500000314787</v>
      </c>
      <c r="C199" s="5">
        <v>-3.4177758028703256</v>
      </c>
      <c r="D199" s="5">
        <v>-1.7006772332751641</v>
      </c>
      <c r="E199" s="5">
        <v>-6.1493993819693396</v>
      </c>
      <c r="F199" s="5">
        <v>-11.267852418114421</v>
      </c>
      <c r="G199" s="5">
        <v>-11.267852418114421</v>
      </c>
      <c r="H199" s="5">
        <v>84.55367388459598</v>
      </c>
      <c r="I199" s="5">
        <v>17.684035556178475</v>
      </c>
      <c r="J199" s="5">
        <v>13.990780771945632</v>
      </c>
      <c r="K199" s="5">
        <v>4.6703022416753237</v>
      </c>
      <c r="L199" s="5">
        <v>-8.8917827475972775</v>
      </c>
      <c r="M199" s="5">
        <v>170.50284468845325</v>
      </c>
      <c r="N199" s="5">
        <v>88.994904465977299</v>
      </c>
      <c r="O199" s="5">
        <v>106.99130819153</v>
      </c>
      <c r="P199" s="5">
        <v>2.9493416130121384</v>
      </c>
      <c r="Q199" s="5">
        <v>1.2413099560627681</v>
      </c>
      <c r="R199" s="5">
        <v>2.3987805008510481</v>
      </c>
      <c r="S199" s="5">
        <v>0.28664688671181054</v>
      </c>
      <c r="T199" s="5">
        <v>39.464788227810942</v>
      </c>
      <c r="U199" s="5">
        <v>32.416541389548726</v>
      </c>
      <c r="V199" s="5">
        <v>20.096493599810657</v>
      </c>
      <c r="W199" s="5">
        <v>-158.24213162975155</v>
      </c>
      <c r="X199" s="5">
        <v>-128.25831421269484</v>
      </c>
      <c r="Y199" s="5">
        <v>-56.605333408717662</v>
      </c>
      <c r="Z199" s="5">
        <v>-35.699729840229061</v>
      </c>
      <c r="AA199" s="5">
        <v>1.9976026115585037</v>
      </c>
      <c r="AB199" s="5">
        <v>26.439915754246755</v>
      </c>
      <c r="AC199" s="5">
        <v>29.759064647979461</v>
      </c>
      <c r="AD199" s="5">
        <v>39.040454999793077</v>
      </c>
      <c r="AE199" s="5">
        <v>52.081509672731009</v>
      </c>
      <c r="AF199" s="5">
        <v>278.79412289632592</v>
      </c>
      <c r="AG199" s="5">
        <v>339.93227015179349</v>
      </c>
      <c r="AH199" s="5">
        <v>1.780041931091752E+38</v>
      </c>
      <c r="AI199" s="5">
        <v>114.20317504568051</v>
      </c>
    </row>
    <row r="200" spans="1:35" x14ac:dyDescent="0.3">
      <c r="A200" s="5">
        <v>199</v>
      </c>
      <c r="B200" s="19">
        <v>18.219999996945262</v>
      </c>
      <c r="C200" s="5">
        <v>-3.0927761649594072</v>
      </c>
      <c r="D200" s="5">
        <v>-1.6507318050171307</v>
      </c>
      <c r="E200" s="5">
        <v>-6.8745526337596088</v>
      </c>
      <c r="F200" s="5">
        <v>-11.618060603736044</v>
      </c>
      <c r="G200" s="5">
        <v>-11.618060603736044</v>
      </c>
      <c r="H200" s="5">
        <v>92.227550714899863</v>
      </c>
      <c r="I200" s="5">
        <v>14.150517752939454</v>
      </c>
      <c r="J200" s="5">
        <v>7.7862804431636778</v>
      </c>
      <c r="K200" s="5">
        <v>2.8220078813559257</v>
      </c>
      <c r="L200" s="5">
        <v>-6.9294242954757959</v>
      </c>
      <c r="M200" s="5">
        <v>158.40036056321648</v>
      </c>
      <c r="N200" s="5">
        <v>72.647288422945152</v>
      </c>
      <c r="O200" s="5">
        <v>114.36679721607442</v>
      </c>
      <c r="P200" s="5">
        <v>2.9872689158823684</v>
      </c>
      <c r="Q200" s="5">
        <v>0.94391797714169523</v>
      </c>
      <c r="R200" s="5">
        <v>2.2443681869872107</v>
      </c>
      <c r="S200" s="5">
        <v>0.80417436956931754</v>
      </c>
      <c r="T200" s="5">
        <v>40.548996349724256</v>
      </c>
      <c r="U200" s="5">
        <v>33.092598342349909</v>
      </c>
      <c r="V200" s="5">
        <v>33.957447014051631</v>
      </c>
      <c r="W200" s="5">
        <v>-103.78903269295321</v>
      </c>
      <c r="X200" s="5">
        <v>-76.417740948015023</v>
      </c>
      <c r="Y200" s="5">
        <v>39.432424571913998</v>
      </c>
      <c r="Z200" s="5">
        <v>40.674857902778491</v>
      </c>
      <c r="AA200" s="5">
        <v>-37.754869871918771</v>
      </c>
      <c r="AB200" s="5">
        <v>-15.836979418604809</v>
      </c>
      <c r="AC200" s="5">
        <v>13.720707305105744</v>
      </c>
      <c r="AD200" s="5">
        <v>39.793827031398337</v>
      </c>
      <c r="AE200" s="5">
        <v>48.571771345843018</v>
      </c>
      <c r="AF200" s="5">
        <v>285.75067598793578</v>
      </c>
      <c r="AG200" s="5">
        <v>87.608631036729108</v>
      </c>
      <c r="AH200" s="5">
        <v>-1.7800419646251782E+38</v>
      </c>
      <c r="AI200" s="5">
        <v>-204.53041777980602</v>
      </c>
    </row>
    <row r="201" spans="1:35" x14ac:dyDescent="0.3">
      <c r="A201" s="5">
        <v>200</v>
      </c>
      <c r="B201" s="19">
        <v>18.314166666241363</v>
      </c>
      <c r="C201" s="5">
        <v>-3.6788866930754023</v>
      </c>
      <c r="D201" s="5">
        <v>-1.763237411235653</v>
      </c>
      <c r="E201" s="5">
        <v>-6.6252302201997626</v>
      </c>
      <c r="F201" s="5">
        <v>-12.067354324510715</v>
      </c>
      <c r="G201" s="5">
        <v>-12.067354324510715</v>
      </c>
      <c r="H201" s="5">
        <v>305.87763913266735</v>
      </c>
      <c r="I201" s="5">
        <v>10.463736036511254</v>
      </c>
      <c r="J201" s="5">
        <v>2.1818746847075974</v>
      </c>
      <c r="K201" s="5">
        <v>2.2034117956737553</v>
      </c>
      <c r="L201" s="5">
        <v>-0.3266273274807629</v>
      </c>
      <c r="M201" s="5">
        <v>148.2212231194037</v>
      </c>
      <c r="N201" s="5">
        <v>69.003597167842159</v>
      </c>
      <c r="O201" s="5">
        <v>120.62230223788005</v>
      </c>
      <c r="P201" s="5">
        <v>2.8984771685746367</v>
      </c>
      <c r="Q201" s="5">
        <v>0.8865924460177691</v>
      </c>
      <c r="R201" s="5">
        <v>2.3260039728086914</v>
      </c>
      <c r="S201" s="5">
        <v>1.9869843136054286</v>
      </c>
      <c r="T201" s="5">
        <v>41.210431681873764</v>
      </c>
      <c r="U201" s="5">
        <v>34.940647505074011</v>
      </c>
      <c r="V201" s="5">
        <v>35.43884894425176</v>
      </c>
      <c r="W201" s="5">
        <v>-55.852518022472431</v>
      </c>
      <c r="X201" s="5">
        <v>-45.746402907888815</v>
      </c>
      <c r="Y201" s="5">
        <v>56.99100723185655</v>
      </c>
      <c r="Z201" s="5">
        <v>31.214028797578649</v>
      </c>
      <c r="AA201" s="5">
        <v>5.3399280610782194</v>
      </c>
      <c r="AB201" s="5">
        <v>26.327338146871611</v>
      </c>
      <c r="AC201" s="5">
        <v>22.541366921351383</v>
      </c>
      <c r="AD201" s="5">
        <v>46.438848951511254</v>
      </c>
      <c r="AE201" s="5">
        <v>36.90647484450087</v>
      </c>
      <c r="AF201" s="5">
        <v>222.75179870815964</v>
      </c>
      <c r="AG201" s="5">
        <v>-1.7805755407434646E+38</v>
      </c>
      <c r="AH201" s="5">
        <v>1.7805755407434646E+38</v>
      </c>
      <c r="AI201" s="5">
        <v>-60.041366946100098</v>
      </c>
    </row>
    <row r="202" spans="1:35" x14ac:dyDescent="0.3">
      <c r="A202" s="5">
        <v>201</v>
      </c>
      <c r="B202" s="19">
        <v>18.404666661517695</v>
      </c>
      <c r="C202" s="5">
        <v>-3.429316820538673</v>
      </c>
      <c r="D202" s="5">
        <v>-1.8404483915363192</v>
      </c>
      <c r="E202" s="5">
        <v>-7.0061098020794139</v>
      </c>
      <c r="F202" s="5">
        <v>-12.275875014154922</v>
      </c>
      <c r="G202" s="5">
        <v>-12.275875014154922</v>
      </c>
      <c r="H202" s="5">
        <v>175.21536406198129</v>
      </c>
      <c r="I202" s="5">
        <v>7.4063755032428151</v>
      </c>
      <c r="J202" s="5">
        <v>-0.72889957617459655</v>
      </c>
      <c r="K202" s="5">
        <v>2.7301336864027133</v>
      </c>
      <c r="L202" s="5">
        <v>8.9616962351467997</v>
      </c>
      <c r="M202" s="5">
        <v>139.55521958092837</v>
      </c>
      <c r="N202" s="5">
        <v>71.681351482831204</v>
      </c>
      <c r="O202" s="5">
        <v>128.99094685153042</v>
      </c>
      <c r="P202" s="5">
        <v>2.5829915991967294</v>
      </c>
      <c r="Q202" s="5">
        <v>1.1249192558093957</v>
      </c>
      <c r="R202" s="5">
        <v>1.2385799621900606</v>
      </c>
      <c r="S202" s="5">
        <v>3.6100419986254519</v>
      </c>
      <c r="T202" s="5">
        <v>42.311405944477826</v>
      </c>
      <c r="U202" s="5">
        <v>40.584188089491427</v>
      </c>
      <c r="V202" s="5">
        <v>57.318647873180275</v>
      </c>
      <c r="W202" s="5">
        <v>-52.846710659536228</v>
      </c>
      <c r="X202" s="5">
        <v>-31.372359529564203</v>
      </c>
      <c r="Y202" s="5">
        <v>32.469523072668544</v>
      </c>
      <c r="Z202" s="5">
        <v>-27.17923945393682</v>
      </c>
      <c r="AA202" s="5">
        <v>-22.877489324536601</v>
      </c>
      <c r="AB202" s="5">
        <v>15.544960694877497</v>
      </c>
      <c r="AC202" s="5">
        <v>63.25890131365243</v>
      </c>
      <c r="AD202" s="5">
        <v>41.522027553729266</v>
      </c>
      <c r="AE202" s="5">
        <v>31.989740335172353</v>
      </c>
      <c r="AF202" s="5">
        <v>182.4858168319106</v>
      </c>
      <c r="AG202" s="5">
        <v>-1.792395887250023E+38</v>
      </c>
      <c r="AH202" s="5">
        <v>17.348219587504769</v>
      </c>
      <c r="AI202" s="5">
        <v>-43.960772260927094</v>
      </c>
    </row>
    <row r="203" spans="1:35" x14ac:dyDescent="0.3">
      <c r="A203" s="5">
        <v>202</v>
      </c>
      <c r="B203" s="19">
        <v>18.488499994855374</v>
      </c>
      <c r="C203" s="5">
        <v>-3.8106584052554657</v>
      </c>
      <c r="D203" s="5">
        <v>-1.579735792593906</v>
      </c>
      <c r="E203" s="5">
        <v>-6.9394044765265637</v>
      </c>
      <c r="F203" s="5">
        <v>-12.329798674375832</v>
      </c>
      <c r="G203" s="5">
        <v>-12.329798674375832</v>
      </c>
      <c r="H203" s="5">
        <v>406.32762658943568</v>
      </c>
      <c r="I203" s="5">
        <v>5.1921534643574141</v>
      </c>
      <c r="J203" s="5">
        <v>-0.66030898595674226</v>
      </c>
      <c r="K203" s="5">
        <v>5.262355644889495</v>
      </c>
      <c r="L203" s="5">
        <v>13.33994890925986</v>
      </c>
      <c r="M203" s="5">
        <v>135.08706171781927</v>
      </c>
      <c r="N203" s="5">
        <v>74.575574392301803</v>
      </c>
      <c r="O203" s="5">
        <v>123.54594925896585</v>
      </c>
      <c r="P203" s="5">
        <v>2.2822371497390006</v>
      </c>
      <c r="Q203" s="5">
        <v>1.7803200904142678</v>
      </c>
      <c r="R203" s="5">
        <v>1.3660845538494748</v>
      </c>
      <c r="S203" s="5">
        <v>5.5094823403521769</v>
      </c>
      <c r="T203" s="5">
        <v>44.05320436910759</v>
      </c>
      <c r="U203" s="5">
        <v>46.128174140116293</v>
      </c>
      <c r="V203" s="5">
        <v>68.590084668238305</v>
      </c>
      <c r="W203" s="5">
        <v>11.559250306502166</v>
      </c>
      <c r="X203" s="5">
        <v>15.805320441057551</v>
      </c>
      <c r="Y203" s="5">
        <v>46.732164466817196</v>
      </c>
      <c r="Z203" s="5">
        <v>18.408101578642654</v>
      </c>
      <c r="AA203" s="5">
        <v>8.374244259394267</v>
      </c>
      <c r="AB203" s="5">
        <v>29.805925041071493</v>
      </c>
      <c r="AC203" s="5">
        <v>53.448609451122579</v>
      </c>
      <c r="AD203" s="5">
        <v>39.643893605714055</v>
      </c>
      <c r="AE203" s="5">
        <v>27.787182597773807</v>
      </c>
      <c r="AF203" s="5">
        <v>161.57376063918281</v>
      </c>
      <c r="AG203" s="5">
        <v>-1.7956469172190585E+38</v>
      </c>
      <c r="AH203" s="5">
        <v>298.81741244242977</v>
      </c>
      <c r="AI203" s="5">
        <v>-159.02720682930848</v>
      </c>
    </row>
    <row r="204" spans="1:35" x14ac:dyDescent="0.3">
      <c r="A204" s="5">
        <v>203</v>
      </c>
      <c r="B204" s="19">
        <v>18.572000000858679</v>
      </c>
      <c r="C204" s="5">
        <v>-3.8854930176052491</v>
      </c>
      <c r="D204" s="5">
        <v>-1.8262589985696083</v>
      </c>
      <c r="E204" s="5">
        <v>-6.8386049172741075</v>
      </c>
      <c r="F204" s="5">
        <v>-12.550356933448965</v>
      </c>
      <c r="G204" s="5">
        <v>-12.550356933448965</v>
      </c>
      <c r="H204" s="5">
        <v>442.10319307684125</v>
      </c>
      <c r="I204" s="5">
        <v>3.8573406293330832</v>
      </c>
      <c r="J204" s="5">
        <v>1.6779289609595573</v>
      </c>
      <c r="K204" s="5">
        <v>2.7881925338079525</v>
      </c>
      <c r="L204" s="5">
        <v>15.39535467499565</v>
      </c>
      <c r="M204" s="5">
        <v>124.42553049388583</v>
      </c>
      <c r="N204" s="5">
        <v>79.219240538381086</v>
      </c>
      <c r="O204" s="5">
        <v>126.43848144221982</v>
      </c>
      <c r="P204" s="5">
        <v>2.2858016095007234</v>
      </c>
      <c r="Q204" s="5">
        <v>2.7735972597506375</v>
      </c>
      <c r="R204" s="5">
        <v>3.1735295312397587</v>
      </c>
      <c r="S204" s="5">
        <v>6.9144548647921429</v>
      </c>
      <c r="T204" s="5">
        <v>46.281220563024959</v>
      </c>
      <c r="U204" s="5">
        <v>51.422756119476936</v>
      </c>
      <c r="V204" s="5">
        <v>51.285845852770436</v>
      </c>
      <c r="W204" s="5">
        <v>7.7761331211830029</v>
      </c>
      <c r="X204" s="5">
        <v>-8.7400554043466787</v>
      </c>
      <c r="Y204" s="5">
        <v>6.3626271243750256</v>
      </c>
      <c r="Z204" s="5">
        <v>33.024976496102219</v>
      </c>
      <c r="AA204" s="5">
        <v>49.707677508166718</v>
      </c>
      <c r="AB204" s="5">
        <v>36.429231776372752</v>
      </c>
      <c r="AC204" s="5">
        <v>32.173912676034533</v>
      </c>
      <c r="AD204" s="5">
        <v>39.12858419697843</v>
      </c>
      <c r="AE204" s="5">
        <v>26.851063523133444</v>
      </c>
      <c r="AF204" s="5">
        <v>127.62997079031429</v>
      </c>
      <c r="AG204" s="5">
        <v>27.32839931786696</v>
      </c>
      <c r="AH204" s="5">
        <v>-1.8316373518846583E+38</v>
      </c>
      <c r="AI204" s="5">
        <v>-433.49860744513819</v>
      </c>
    </row>
    <row r="205" spans="1:35" x14ac:dyDescent="0.3">
      <c r="A205" s="5">
        <v>204</v>
      </c>
      <c r="B205" s="19">
        <v>18.666333333821967</v>
      </c>
      <c r="C205" s="5">
        <v>-3.6950107846365832</v>
      </c>
      <c r="D205" s="5">
        <v>-3.0512117093427693</v>
      </c>
      <c r="E205" s="5">
        <v>-7.3060862842462448</v>
      </c>
      <c r="F205" s="5">
        <v>-14.052308778225493</v>
      </c>
      <c r="G205" s="5">
        <v>-14.052308778225493</v>
      </c>
      <c r="H205" s="5">
        <v>799.29745313694139</v>
      </c>
      <c r="I205" s="5">
        <v>2.3666465924086331</v>
      </c>
      <c r="J205" s="5">
        <v>4.9088070346548847</v>
      </c>
      <c r="K205" s="5">
        <v>-4.3425847270368694</v>
      </c>
      <c r="L205" s="5">
        <v>12.830138826509048</v>
      </c>
      <c r="M205" s="5">
        <v>107.59691830131517</v>
      </c>
      <c r="N205" s="5">
        <v>76.690909066257319</v>
      </c>
      <c r="O205" s="5">
        <v>118.27858239649495</v>
      </c>
      <c r="P205" s="5">
        <v>2.465815985194372</v>
      </c>
      <c r="Q205" s="5">
        <v>3.8241714778923046</v>
      </c>
      <c r="R205" s="5">
        <v>4.265594926261933</v>
      </c>
      <c r="S205" s="5">
        <v>7.3913037736489846</v>
      </c>
      <c r="T205" s="5">
        <v>48.249614776478239</v>
      </c>
      <c r="U205" s="5">
        <v>55.995069319443004</v>
      </c>
      <c r="V205" s="5">
        <v>35.485978416944562</v>
      </c>
      <c r="W205" s="5">
        <v>67.871186418861257</v>
      </c>
      <c r="X205" s="5">
        <v>59.781818162601745</v>
      </c>
      <c r="Y205" s="5">
        <v>88.909090880511812</v>
      </c>
      <c r="Z205" s="5">
        <v>69.076733413851329</v>
      </c>
      <c r="AA205" s="5">
        <v>17.426810472056133</v>
      </c>
      <c r="AB205" s="5">
        <v>-21.912480732555778</v>
      </c>
      <c r="AC205" s="5">
        <v>13.122342060496829</v>
      </c>
      <c r="AD205" s="5">
        <v>34.700154072050921</v>
      </c>
      <c r="AE205" s="5">
        <v>33.716486892089691</v>
      </c>
      <c r="AF205" s="5">
        <v>128.14668716990226</v>
      </c>
      <c r="AG205" s="5">
        <v>107.85392908705688</v>
      </c>
      <c r="AH205" s="5">
        <v>-1.8305084739878675E+38</v>
      </c>
      <c r="AI205" s="5">
        <v>-147.61109394330651</v>
      </c>
    </row>
    <row r="206" spans="1:35" x14ac:dyDescent="0.3">
      <c r="A206" s="5">
        <v>205</v>
      </c>
      <c r="B206" s="19">
        <v>18.760666666785255</v>
      </c>
      <c r="C206" s="5">
        <v>-4.091091837887161</v>
      </c>
      <c r="D206" s="5">
        <v>-2.9821257531506209</v>
      </c>
      <c r="E206" s="5">
        <v>-6.6246935492804404</v>
      </c>
      <c r="F206" s="5">
        <v>-13.697911140318118</v>
      </c>
      <c r="G206" s="5">
        <v>-13.697911140318118</v>
      </c>
      <c r="H206" s="5">
        <v>778.76848777822329</v>
      </c>
      <c r="I206" s="5">
        <v>0.73798394007005597</v>
      </c>
      <c r="J206" s="5">
        <v>7.8411122595900702</v>
      </c>
      <c r="K206" s="5">
        <v>-6.6015533443117889</v>
      </c>
      <c r="L206" s="5">
        <v>11.368849193352425</v>
      </c>
      <c r="M206" s="5">
        <v>93.373612275638152</v>
      </c>
      <c r="N206" s="5">
        <v>76.363131487684541</v>
      </c>
      <c r="O206" s="5">
        <v>108.90443832505051</v>
      </c>
      <c r="P206" s="5">
        <v>2.6830715468476889</v>
      </c>
      <c r="Q206" s="5">
        <v>4.7976989297264563</v>
      </c>
      <c r="R206" s="5">
        <v>3.9830177187333784</v>
      </c>
      <c r="S206" s="5">
        <v>7.1013049708375231</v>
      </c>
      <c r="T206" s="5">
        <v>48.353267287101048</v>
      </c>
      <c r="U206" s="5">
        <v>58.83292197281861</v>
      </c>
      <c r="V206" s="5">
        <v>22.62022181544755</v>
      </c>
      <c r="W206" s="5">
        <v>66.257089623448707</v>
      </c>
      <c r="X206" s="5">
        <v>72.173859009190195</v>
      </c>
      <c r="Y206" s="5">
        <v>68.24907481520971</v>
      </c>
      <c r="Z206" s="5">
        <v>37.67200964325734</v>
      </c>
      <c r="AA206" s="5">
        <v>26.226880240641485</v>
      </c>
      <c r="AB206" s="5">
        <v>6.3884093336514605</v>
      </c>
      <c r="AC206" s="5">
        <v>20.866830950276398</v>
      </c>
      <c r="AD206" s="5">
        <v>21.066584339979354</v>
      </c>
      <c r="AE206" s="5">
        <v>31.636867878432628</v>
      </c>
      <c r="AF206" s="5">
        <v>148.13563414904547</v>
      </c>
      <c r="AG206" s="5">
        <v>194.38409257057182</v>
      </c>
      <c r="AH206" s="5">
        <v>207.2681862064187</v>
      </c>
      <c r="AI206" s="5">
        <v>87.9654742062704</v>
      </c>
    </row>
    <row r="207" spans="1:35" x14ac:dyDescent="0.3">
      <c r="A207" s="5">
        <v>206</v>
      </c>
      <c r="B207" s="19">
        <v>18.855500001227483</v>
      </c>
      <c r="C207" s="5">
        <v>-3.7816625500302892</v>
      </c>
      <c r="D207" s="5">
        <v>-3.7261680920715716</v>
      </c>
      <c r="E207" s="5">
        <v>-6.8156323683532092</v>
      </c>
      <c r="F207" s="5">
        <v>-14.323463010455175</v>
      </c>
      <c r="G207" s="5">
        <v>-14.323463010455175</v>
      </c>
      <c r="H207" s="5">
        <v>858.3485904962705</v>
      </c>
      <c r="I207" s="5">
        <v>0.11503586997839978</v>
      </c>
      <c r="J207" s="5">
        <v>10.784833059701032</v>
      </c>
      <c r="K207" s="5">
        <v>-1.4549395332950599</v>
      </c>
      <c r="L207" s="5">
        <v>13.554340544867182</v>
      </c>
      <c r="M207" s="5">
        <v>87.465516974331521</v>
      </c>
      <c r="N207" s="5">
        <v>76.41132981596374</v>
      </c>
      <c r="O207" s="5">
        <v>98.17795536526971</v>
      </c>
      <c r="P207" s="5">
        <v>2.7717177109144093</v>
      </c>
      <c r="Q207" s="5">
        <v>5.3924881162534479</v>
      </c>
      <c r="R207" s="5">
        <v>2.9495201938830227</v>
      </c>
      <c r="S207" s="5">
        <v>5.0310936129687329</v>
      </c>
      <c r="T207" s="5">
        <v>48.967980146058501</v>
      </c>
      <c r="U207" s="5">
        <v>59.759852034291278</v>
      </c>
      <c r="V207" s="5">
        <v>31.522167391441922</v>
      </c>
      <c r="W207" s="5">
        <v>-53.146551561872002</v>
      </c>
      <c r="X207" s="5">
        <v>-68.462438214617364</v>
      </c>
      <c r="Y207" s="5">
        <v>-37.230295452831733</v>
      </c>
      <c r="Z207" s="5">
        <v>-1.3651477790832527</v>
      </c>
      <c r="AA207" s="5">
        <v>51.676108216607744</v>
      </c>
      <c r="AB207" s="5">
        <v>47.617610692053454</v>
      </c>
      <c r="AC207" s="5">
        <v>53.464285551049734</v>
      </c>
      <c r="AD207" s="5">
        <v>12.363916218408367</v>
      </c>
      <c r="AE207" s="5">
        <v>39.241994954078919</v>
      </c>
      <c r="AF207" s="5">
        <v>158.36637882682413</v>
      </c>
      <c r="AG207" s="5">
        <v>309.88485127061512</v>
      </c>
      <c r="AH207" s="5">
        <v>-1.8288177284064411E+38</v>
      </c>
      <c r="AI207" s="5">
        <v>50.030172261042068</v>
      </c>
    </row>
    <row r="208" spans="1:35" x14ac:dyDescent="0.3">
      <c r="A208" s="5">
        <v>207</v>
      </c>
      <c r="B208" s="19">
        <v>18.950333325192332</v>
      </c>
      <c r="C208" s="5">
        <v>-4.3478961753372545</v>
      </c>
      <c r="D208" s="5">
        <v>-3.5408192008447115</v>
      </c>
      <c r="E208" s="5">
        <v>-7.1055834232012582</v>
      </c>
      <c r="F208" s="5">
        <v>-14.994298799383015</v>
      </c>
      <c r="G208" s="5">
        <v>-14.994298799383015</v>
      </c>
      <c r="H208" s="5">
        <v>1033.3539837664314</v>
      </c>
      <c r="I208" s="5">
        <v>11.780953795416631</v>
      </c>
      <c r="J208" s="5">
        <v>12.920532542080901</v>
      </c>
      <c r="K208" s="5">
        <v>83.912958248938452</v>
      </c>
      <c r="L208" s="5">
        <v>15.216606442012473</v>
      </c>
      <c r="M208" s="5">
        <v>208.5082479362176</v>
      </c>
      <c r="N208" s="5">
        <v>77.158827545867155</v>
      </c>
      <c r="O208" s="5">
        <v>87.060476958743024</v>
      </c>
      <c r="P208" s="5">
        <v>3.0488806386580003</v>
      </c>
      <c r="Q208" s="5">
        <v>5.4447846797917894</v>
      </c>
      <c r="R208" s="5">
        <v>4.4642704197261498</v>
      </c>
      <c r="S208" s="5">
        <v>2.6904533096798118</v>
      </c>
      <c r="T208" s="5">
        <v>50.321930636343332</v>
      </c>
      <c r="U208" s="5">
        <v>56.369578806339767</v>
      </c>
      <c r="V208" s="5">
        <v>18.018326305274361</v>
      </c>
      <c r="W208" s="5">
        <v>-42.791692354368983</v>
      </c>
      <c r="X208" s="5">
        <v>-84.656078656005008</v>
      </c>
      <c r="Y208" s="5">
        <v>-67.821625295523873</v>
      </c>
      <c r="Z208" s="5">
        <v>-23.276114971856138</v>
      </c>
      <c r="AA208" s="5">
        <v>12.503970746632049</v>
      </c>
      <c r="AB208" s="5">
        <v>9.3133781817945476</v>
      </c>
      <c r="AC208" s="5">
        <v>45.886988645012565</v>
      </c>
      <c r="AD208" s="5">
        <v>17.116676941747635</v>
      </c>
      <c r="AE208" s="5">
        <v>33.430666035477579</v>
      </c>
      <c r="AF208" s="5">
        <v>138.31154626847672</v>
      </c>
      <c r="AG208" s="5">
        <v>465.08063785864653</v>
      </c>
      <c r="AH208" s="5">
        <v>166.59071563551177</v>
      </c>
      <c r="AI208" s="5">
        <v>66.727550762951921</v>
      </c>
    </row>
    <row r="209" spans="1:35" x14ac:dyDescent="0.3">
      <c r="A209" s="5">
        <v>208</v>
      </c>
      <c r="B209" s="19">
        <v>19.049833326134831</v>
      </c>
      <c r="C209" s="5">
        <v>-4.1995706804491055</v>
      </c>
      <c r="D209" s="5">
        <v>-3.370045736796345</v>
      </c>
      <c r="E209" s="5">
        <v>-6.3673022798294756</v>
      </c>
      <c r="F209" s="5">
        <v>-13.936918697074926</v>
      </c>
      <c r="G209" s="5">
        <v>-13.936918697074926</v>
      </c>
      <c r="H209" s="5">
        <v>663.53330636829435</v>
      </c>
      <c r="I209" s="5">
        <v>25.492659518452019</v>
      </c>
      <c r="J209" s="5">
        <v>13.862716263355253</v>
      </c>
      <c r="K209" s="5">
        <v>100.9699243857597</v>
      </c>
      <c r="L209" s="5">
        <v>17.937558178701302</v>
      </c>
      <c r="M209" s="5">
        <v>231.70011961261898</v>
      </c>
      <c r="N209" s="5">
        <v>80.820071554622103</v>
      </c>
      <c r="O209" s="5">
        <v>91.040380380615758</v>
      </c>
      <c r="P209" s="5">
        <v>3.5053153832121247</v>
      </c>
      <c r="Q209" s="5">
        <v>4.870392330819568</v>
      </c>
      <c r="R209" s="5">
        <v>5.0094189891704533</v>
      </c>
      <c r="S209" s="5">
        <v>0.59515255775644316</v>
      </c>
      <c r="T209" s="5">
        <v>50.960807787411945</v>
      </c>
      <c r="U209" s="5">
        <v>52.510689028237195</v>
      </c>
      <c r="V209" s="5">
        <v>10.238123552899983</v>
      </c>
      <c r="W209" s="5">
        <v>-13.674584373074742</v>
      </c>
      <c r="X209" s="5">
        <v>-51.42755363235019</v>
      </c>
      <c r="Y209" s="5">
        <v>-37.074228164155457</v>
      </c>
      <c r="Z209" s="5">
        <v>-12.065914533459285</v>
      </c>
      <c r="AA209" s="5">
        <v>33.309976368909552</v>
      </c>
      <c r="AB209" s="5">
        <v>4.5160332706805413</v>
      </c>
      <c r="AC209" s="5">
        <v>37.090261418370716</v>
      </c>
      <c r="AD209" s="5">
        <v>-2.7292161620050699</v>
      </c>
      <c r="AE209" s="5">
        <v>17.096793411724502</v>
      </c>
      <c r="AF209" s="5">
        <v>115.41448973345679</v>
      </c>
      <c r="AG209" s="5">
        <v>870.8853951104951</v>
      </c>
      <c r="AH209" s="5">
        <v>-242.05582036309889</v>
      </c>
      <c r="AI209" s="5">
        <v>248.24821943563765</v>
      </c>
    </row>
    <row r="210" spans="1:35" x14ac:dyDescent="0.3">
      <c r="A210" s="5">
        <v>209</v>
      </c>
      <c r="B210" s="19">
        <v>19.144499996909872</v>
      </c>
      <c r="C210" s="5">
        <v>-4.4275214279185846</v>
      </c>
      <c r="D210" s="5">
        <v>-4.1935720813268471</v>
      </c>
      <c r="E210" s="5">
        <v>-7.2711074737330224</v>
      </c>
      <c r="F210" s="5">
        <v>-15.892200982978652</v>
      </c>
      <c r="G210" s="5">
        <v>-15.892200982978652</v>
      </c>
      <c r="H210" s="5">
        <v>1054.5888941067856</v>
      </c>
      <c r="I210" s="5">
        <v>33.7762817814803</v>
      </c>
      <c r="J210" s="5">
        <v>14.847740712109653</v>
      </c>
      <c r="K210" s="5">
        <v>66.533806483051393</v>
      </c>
      <c r="L210" s="5">
        <v>21.634665798987154</v>
      </c>
      <c r="M210" s="5">
        <v>255.8794777474566</v>
      </c>
      <c r="N210" s="5">
        <v>85.484716746834522</v>
      </c>
      <c r="O210" s="5">
        <v>89.072489697345262</v>
      </c>
      <c r="P210" s="5">
        <v>3.738438086336358</v>
      </c>
      <c r="Q210" s="5">
        <v>3.8436262020693222</v>
      </c>
      <c r="R210" s="5">
        <v>3.4260366164105576</v>
      </c>
      <c r="S210" s="5">
        <v>-1.2165968656610269</v>
      </c>
      <c r="T210" s="5">
        <v>51.645415203384893</v>
      </c>
      <c r="U210" s="5">
        <v>48.946725228438822</v>
      </c>
      <c r="V210" s="5">
        <v>34.515284080863303</v>
      </c>
      <c r="W210" s="5">
        <v>4.9554585494640033</v>
      </c>
      <c r="X210" s="5">
        <v>-34.747598492945855</v>
      </c>
      <c r="Y210" s="5">
        <v>-14.517030667816591</v>
      </c>
      <c r="Z210" s="5">
        <v>1.7624454270034218</v>
      </c>
      <c r="AA210" s="5">
        <v>-3.6087336493453734</v>
      </c>
      <c r="AB210" s="5">
        <v>-13.29606996070496</v>
      </c>
      <c r="AC210" s="5">
        <v>19.350218474079266</v>
      </c>
      <c r="AD210" s="5">
        <v>-10.658515357359656</v>
      </c>
      <c r="AE210" s="5">
        <v>8.1117904489638288</v>
      </c>
      <c r="AF210" s="5">
        <v>126.4419222695107</v>
      </c>
      <c r="AG210" s="5">
        <v>1176.5310124819121</v>
      </c>
      <c r="AH210" s="5">
        <v>-282.44192334551758</v>
      </c>
      <c r="AI210" s="5">
        <v>449.348474715093</v>
      </c>
    </row>
    <row r="211" spans="1:35" x14ac:dyDescent="0.3">
      <c r="A211" s="5">
        <v>210</v>
      </c>
      <c r="B211" s="19">
        <v>19.2393333313521</v>
      </c>
      <c r="C211" s="5">
        <v>-4.6143996708498189</v>
      </c>
      <c r="D211" s="5">
        <v>-3.6186195618455486</v>
      </c>
      <c r="E211" s="5">
        <v>-7.2442007293058293</v>
      </c>
      <c r="F211" s="5">
        <v>-15.477219962001294</v>
      </c>
      <c r="G211" s="5">
        <v>-15.477219962001294</v>
      </c>
      <c r="H211" s="5">
        <v>875.34844772069437</v>
      </c>
      <c r="I211" s="5">
        <v>42.617656048043941</v>
      </c>
      <c r="J211" s="5">
        <v>16.352808252849488</v>
      </c>
      <c r="K211" s="5">
        <v>64.725981863583357</v>
      </c>
      <c r="L211" s="5">
        <v>25.14831149227172</v>
      </c>
      <c r="M211" s="5">
        <v>267.86562070085972</v>
      </c>
      <c r="N211" s="5">
        <v>91.556719417334989</v>
      </c>
      <c r="O211" s="5">
        <v>85.012216771324432</v>
      </c>
      <c r="P211" s="5">
        <v>3.8575918362006232</v>
      </c>
      <c r="Q211" s="5">
        <v>2.7020077399819415</v>
      </c>
      <c r="R211" s="5">
        <v>3.8504415381935861</v>
      </c>
      <c r="S211" s="5">
        <v>-1.4455776730626702</v>
      </c>
      <c r="T211" s="5">
        <v>52.488656421710282</v>
      </c>
      <c r="U211" s="5">
        <v>44.83420612693633</v>
      </c>
      <c r="V211" s="5">
        <v>31.167539401360735</v>
      </c>
      <c r="W211" s="5">
        <v>-32.81151846603845</v>
      </c>
      <c r="X211" s="5">
        <v>-73.099476754879561</v>
      </c>
      <c r="Y211" s="5">
        <v>-68.169284761551722</v>
      </c>
      <c r="Z211" s="5">
        <v>-61.183246337023562</v>
      </c>
      <c r="AA211" s="5">
        <v>-79.321117270353497</v>
      </c>
      <c r="AB211" s="5">
        <v>-29.017452132058164</v>
      </c>
      <c r="AC211" s="5">
        <v>12.572425883162612</v>
      </c>
      <c r="AD211" s="5">
        <v>-4.1884816934467226</v>
      </c>
      <c r="AE211" s="5">
        <v>5.3315881556165206</v>
      </c>
      <c r="AF211" s="5">
        <v>138.74869169754086</v>
      </c>
      <c r="AG211" s="5">
        <v>854.27225499116798</v>
      </c>
      <c r="AH211" s="5">
        <v>274.25654568477717</v>
      </c>
      <c r="AI211" s="5">
        <v>-238.79930294904472</v>
      </c>
    </row>
    <row r="212" spans="1:35" x14ac:dyDescent="0.3">
      <c r="A212" s="5">
        <v>211</v>
      </c>
      <c r="B212" s="19">
        <v>19.323333328356966</v>
      </c>
      <c r="C212" s="5">
        <v>-4.7439597585964188</v>
      </c>
      <c r="D212" s="5">
        <v>-3.7314384224138371</v>
      </c>
      <c r="E212" s="5">
        <v>-7.3802311094821027</v>
      </c>
      <c r="F212" s="5">
        <v>-15.85562929049256</v>
      </c>
      <c r="G212" s="5">
        <v>-15.85562929049256</v>
      </c>
      <c r="H212" s="5">
        <v>873.96279812031753</v>
      </c>
      <c r="I212" s="5">
        <v>51.17501130404905</v>
      </c>
      <c r="J212" s="5">
        <v>18.872191178443412</v>
      </c>
      <c r="K212" s="5">
        <v>50.248715713110279</v>
      </c>
      <c r="L212" s="5">
        <v>27.865739790010917</v>
      </c>
      <c r="M212" s="5">
        <v>266.8133910415919</v>
      </c>
      <c r="N212" s="5">
        <v>97.468010361247295</v>
      </c>
      <c r="O212" s="5">
        <v>87.063981831019831</v>
      </c>
      <c r="P212" s="5">
        <v>3.7033834101352903</v>
      </c>
      <c r="Q212" s="5">
        <v>1.2541782633909955</v>
      </c>
      <c r="R212" s="5">
        <v>2.5247058185269644</v>
      </c>
      <c r="S212" s="5">
        <v>-3.3776649550032642</v>
      </c>
      <c r="T212" s="5">
        <v>53.850711388092975</v>
      </c>
      <c r="U212" s="5">
        <v>41.724526444166898</v>
      </c>
      <c r="V212" s="5">
        <v>64.423578782408626</v>
      </c>
      <c r="W212" s="5">
        <v>-25.382701651641774</v>
      </c>
      <c r="X212" s="5">
        <v>-87.199052922290136</v>
      </c>
      <c r="Y212" s="5">
        <v>-87.48874486804128</v>
      </c>
      <c r="Z212" s="5">
        <v>-47.250000427849507</v>
      </c>
      <c r="AA212" s="5">
        <v>14.80805700612529</v>
      </c>
      <c r="AB212" s="5">
        <v>30.566943404746151</v>
      </c>
      <c r="AC212" s="5">
        <v>47.55213313200705</v>
      </c>
      <c r="AD212" s="5">
        <v>2.0847156586875624</v>
      </c>
      <c r="AE212" s="5">
        <v>-1.3098341350832574</v>
      </c>
      <c r="AF212" s="5">
        <v>155.07583078810046</v>
      </c>
      <c r="AG212" s="5">
        <v>685.04325264857493</v>
      </c>
      <c r="AH212" s="5">
        <v>567.04621366541789</v>
      </c>
      <c r="AI212" s="5">
        <v>-308.9058084843507</v>
      </c>
    </row>
    <row r="213" spans="1:35" x14ac:dyDescent="0.3">
      <c r="A213" s="5">
        <v>212</v>
      </c>
      <c r="B213" s="19">
        <v>19.406999998027459</v>
      </c>
      <c r="C213" s="5">
        <v>-4.90860202304194</v>
      </c>
      <c r="D213" s="5">
        <v>-3.5903227769522212</v>
      </c>
      <c r="E213" s="5">
        <v>-7.3388196255384051</v>
      </c>
      <c r="F213" s="5">
        <v>-15.837744425532463</v>
      </c>
      <c r="G213" s="5">
        <v>-15.837744425532463</v>
      </c>
      <c r="H213" s="5">
        <v>829.58865865966925</v>
      </c>
      <c r="I213" s="5">
        <v>58.91277569348695</v>
      </c>
      <c r="J213" s="5">
        <v>21.872315635794184</v>
      </c>
      <c r="K213" s="5">
        <v>40.439202443534811</v>
      </c>
      <c r="L213" s="5">
        <v>29.471554489950119</v>
      </c>
      <c r="M213" s="5">
        <v>263.24206861719125</v>
      </c>
      <c r="N213" s="5">
        <v>102.20489633192773</v>
      </c>
      <c r="O213" s="5">
        <v>85.689937033925517</v>
      </c>
      <c r="P213" s="5">
        <v>3.587727875156689</v>
      </c>
      <c r="Q213" s="5">
        <v>-0.17683385300991042</v>
      </c>
      <c r="R213" s="5">
        <v>2.570291308244316</v>
      </c>
      <c r="S213" s="5">
        <v>-3.23303401844906</v>
      </c>
      <c r="T213" s="5">
        <v>55.751586905542069</v>
      </c>
      <c r="U213" s="5">
        <v>39.898458980373633</v>
      </c>
      <c r="V213" s="5">
        <v>77.566636896129012</v>
      </c>
      <c r="W213" s="5">
        <v>11.572076223084293</v>
      </c>
      <c r="X213" s="5">
        <v>9.8549411269920419</v>
      </c>
      <c r="Y213" s="5">
        <v>37.900272205406779</v>
      </c>
      <c r="Z213" s="5">
        <v>17.307343708765174</v>
      </c>
      <c r="AA213" s="5">
        <v>-4.326382618031726</v>
      </c>
      <c r="AB213" s="5">
        <v>6.3408885227397187</v>
      </c>
      <c r="AC213" s="5">
        <v>20.097914894494586</v>
      </c>
      <c r="AD213" s="5">
        <v>-2.2175884081528436</v>
      </c>
      <c r="AE213" s="5">
        <v>-15.227561285092641</v>
      </c>
      <c r="AF213" s="5">
        <v>162.1631922374001</v>
      </c>
      <c r="AG213" s="5">
        <v>611.72983129202237</v>
      </c>
      <c r="AH213" s="5">
        <v>451.5249346235554</v>
      </c>
      <c r="AI213" s="5">
        <v>-129.43789739656285</v>
      </c>
    </row>
    <row r="214" spans="1:35" x14ac:dyDescent="0.3">
      <c r="A214" s="5">
        <v>213</v>
      </c>
      <c r="B214" s="19">
        <v>19.491833334323019</v>
      </c>
      <c r="C214" s="5">
        <v>-5.0194348184102093</v>
      </c>
      <c r="D214" s="5">
        <v>-4.0125096276325696</v>
      </c>
      <c r="E214" s="5">
        <v>-7.2115862126558943</v>
      </c>
      <c r="F214" s="5">
        <v>-16.243530658698251</v>
      </c>
      <c r="G214" s="5">
        <v>-16.243530658698251</v>
      </c>
      <c r="H214" s="5">
        <v>916.22517714288551</v>
      </c>
      <c r="I214" s="5">
        <v>53.739973143290328</v>
      </c>
      <c r="J214" s="5">
        <v>24.434414238339045</v>
      </c>
      <c r="K214" s="5">
        <v>-45.27978664257509</v>
      </c>
      <c r="L214" s="5">
        <v>28.657416101816555</v>
      </c>
      <c r="M214" s="5">
        <v>128.69990549377917</v>
      </c>
      <c r="N214" s="5">
        <v>104.76823461383945</v>
      </c>
      <c r="O214" s="5">
        <v>92.757154483958573</v>
      </c>
      <c r="P214" s="5">
        <v>3.8862274646896804</v>
      </c>
      <c r="Q214" s="5">
        <v>-0.96398588274392938</v>
      </c>
      <c r="R214" s="5">
        <v>4.5743224986406714</v>
      </c>
      <c r="S214" s="5">
        <v>-0.45765978994586126</v>
      </c>
      <c r="T214" s="5">
        <v>57.157893773054766</v>
      </c>
      <c r="U214" s="5">
        <v>38.882732493026765</v>
      </c>
      <c r="V214" s="5">
        <v>46.001845946392493</v>
      </c>
      <c r="W214" s="5">
        <v>56.934440406554963</v>
      </c>
      <c r="X214" s="5">
        <v>21.514311733258616</v>
      </c>
      <c r="Y214" s="5">
        <v>9.4773774948568512</v>
      </c>
      <c r="Z214" s="5">
        <v>7.5235455795104951</v>
      </c>
      <c r="AA214" s="5">
        <v>10.805170639596257</v>
      </c>
      <c r="AB214" s="5">
        <v>23.246537004142425</v>
      </c>
      <c r="AC214" s="5">
        <v>33.032317079209996</v>
      </c>
      <c r="AD214" s="5">
        <v>-23.961218432534899</v>
      </c>
      <c r="AE214" s="5">
        <v>-6.8384117037131942</v>
      </c>
      <c r="AF214" s="5">
        <v>173.59371821785828</v>
      </c>
      <c r="AG214" s="5">
        <v>619.86333211490705</v>
      </c>
      <c r="AH214" s="5">
        <v>10.337949964187292</v>
      </c>
      <c r="AI214" s="5">
        <v>418.04246755860623</v>
      </c>
    </row>
    <row r="215" spans="1:35" x14ac:dyDescent="0.3">
      <c r="A215" s="5">
        <v>214</v>
      </c>
      <c r="B215" s="19">
        <v>19.575999994995072</v>
      </c>
      <c r="C215" s="5">
        <v>-5.1433512614209542</v>
      </c>
      <c r="D215" s="5">
        <v>-4.572452309097188</v>
      </c>
      <c r="E215" s="5">
        <v>-8.1978662946164746</v>
      </c>
      <c r="F215" s="5">
        <v>-17.913669865134402</v>
      </c>
      <c r="G215" s="5">
        <v>-17.913669865134402</v>
      </c>
      <c r="H215" s="5">
        <v>1250.8865349114735</v>
      </c>
      <c r="I215" s="5">
        <v>32.72581781606295</v>
      </c>
      <c r="J215" s="5">
        <v>26.780100228714542</v>
      </c>
      <c r="K215" s="5">
        <v>-71.038756458265567</v>
      </c>
      <c r="L215" s="5">
        <v>27.215937246919292</v>
      </c>
      <c r="M215" s="5">
        <v>86.943933752198745</v>
      </c>
      <c r="N215" s="5">
        <v>106.23249876522837</v>
      </c>
      <c r="O215" s="5">
        <v>106.17928368784507</v>
      </c>
      <c r="P215" s="5">
        <v>4.1102675129169342</v>
      </c>
      <c r="Q215" s="5">
        <v>-1.2545054222938092</v>
      </c>
      <c r="R215" s="5">
        <v>5.4052425181399322</v>
      </c>
      <c r="S215" s="5">
        <v>0.95317071052309654</v>
      </c>
      <c r="T215" s="5">
        <v>58.585999122243607</v>
      </c>
      <c r="U215" s="5">
        <v>38.138105637645573</v>
      </c>
      <c r="V215" s="5">
        <v>30.490338802249852</v>
      </c>
      <c r="W215" s="5">
        <v>78.636680064943647</v>
      </c>
      <c r="X215" s="5">
        <v>24.416217826622653</v>
      </c>
      <c r="Y215" s="5">
        <v>-13.037693958949989</v>
      </c>
      <c r="Z215" s="5">
        <v>-39.124485107717803</v>
      </c>
      <c r="AA215" s="5">
        <v>-47.082039715024457</v>
      </c>
      <c r="AB215" s="5">
        <v>-2.6132404072239357</v>
      </c>
      <c r="AC215" s="5">
        <v>62.259740000181054</v>
      </c>
      <c r="AD215" s="5">
        <v>-27.668039162448029</v>
      </c>
      <c r="AE215" s="5">
        <v>7.0129869837499408</v>
      </c>
      <c r="AF215" s="5">
        <v>191.54957158027557</v>
      </c>
      <c r="AG215" s="5">
        <v>-25.471016681902039</v>
      </c>
      <c r="AH215" s="5">
        <v>613.54323469270855</v>
      </c>
      <c r="AI215" s="5">
        <v>47.374722640633479</v>
      </c>
    </row>
    <row r="216" spans="1:35" x14ac:dyDescent="0.3">
      <c r="A216" s="5">
        <v>215</v>
      </c>
      <c r="B216" s="19">
        <v>19.670000000623986</v>
      </c>
      <c r="C216" s="5">
        <v>-5.1546774136155618</v>
      </c>
      <c r="D216" s="5">
        <v>-3.7279333704167756</v>
      </c>
      <c r="E216" s="5">
        <v>-7.3927382921837879</v>
      </c>
      <c r="F216" s="5">
        <v>-16.27534907621634</v>
      </c>
      <c r="G216" s="5">
        <v>-16.27534907621634</v>
      </c>
      <c r="H216" s="5">
        <v>519.95041318143853</v>
      </c>
      <c r="I216" s="5">
        <v>13.281392753730373</v>
      </c>
      <c r="J216" s="5">
        <v>27.744428891567196</v>
      </c>
      <c r="K216" s="5">
        <v>-28.546630088713094</v>
      </c>
      <c r="L216" s="5">
        <v>25.673184942845374</v>
      </c>
      <c r="M216" s="5">
        <v>53.678401142972874</v>
      </c>
      <c r="N216" s="5">
        <v>105.05042742118106</v>
      </c>
      <c r="O216" s="5">
        <v>106.98192122294355</v>
      </c>
      <c r="P216" s="5">
        <v>4.1331201846742314</v>
      </c>
      <c r="Q216" s="5">
        <v>-1.1390426014187784</v>
      </c>
      <c r="R216" s="5">
        <v>5.4744741724858565</v>
      </c>
      <c r="S216" s="5">
        <v>1.4551156942642089</v>
      </c>
      <c r="T216" s="5">
        <v>59.784966275835906</v>
      </c>
      <c r="U216" s="5">
        <v>38.049476419942657</v>
      </c>
      <c r="V216" s="5">
        <v>29.842054974620758</v>
      </c>
      <c r="W216" s="5">
        <v>48.641293661923321</v>
      </c>
      <c r="X216" s="5">
        <v>-2.6317792392489228</v>
      </c>
      <c r="Y216" s="5">
        <v>-61.727877774948787</v>
      </c>
      <c r="Z216" s="5">
        <v>-66.072311616745722</v>
      </c>
      <c r="AA216" s="5">
        <v>-25.88391989317628</v>
      </c>
      <c r="AB216" s="5">
        <v>14.517602180932197</v>
      </c>
      <c r="AC216" s="5">
        <v>65.552806387306106</v>
      </c>
      <c r="AD216" s="5">
        <v>-36.907706684910629</v>
      </c>
      <c r="AE216" s="5">
        <v>21.765937048827634</v>
      </c>
      <c r="AF216" s="5">
        <v>200.7440518637747</v>
      </c>
      <c r="AG216" s="5">
        <v>-85.461464667148064</v>
      </c>
      <c r="AH216" s="5">
        <v>345.9162677739817</v>
      </c>
      <c r="AI216" s="5">
        <v>202.69647811067952</v>
      </c>
    </row>
    <row r="217" spans="1:35" x14ac:dyDescent="0.3">
      <c r="A217" s="5">
        <v>216</v>
      </c>
      <c r="B217" s="19">
        <v>19.763999995775521</v>
      </c>
      <c r="C217" s="5">
        <v>-5.2157382688059979</v>
      </c>
      <c r="D217" s="5">
        <v>-3.8702020495841847</v>
      </c>
      <c r="E217" s="5">
        <v>-7.1525356087257803</v>
      </c>
      <c r="F217" s="5">
        <v>-16.238475927115964</v>
      </c>
      <c r="G217" s="5">
        <v>-16.238475927115964</v>
      </c>
      <c r="H217" s="5">
        <v>599.80613114169341</v>
      </c>
      <c r="I217" s="5">
        <v>0.25549671515168293</v>
      </c>
      <c r="J217" s="5">
        <v>27.446119782167138</v>
      </c>
      <c r="K217" s="5">
        <v>-18.729311469998255</v>
      </c>
      <c r="L217" s="5">
        <v>21.210443244176471</v>
      </c>
      <c r="M217" s="5">
        <v>38.933291144860561</v>
      </c>
      <c r="N217" s="5">
        <v>98.815121134053271</v>
      </c>
      <c r="O217" s="5">
        <v>101.72363448829304</v>
      </c>
      <c r="P217" s="5">
        <v>4.062752784911293</v>
      </c>
      <c r="Q217" s="5">
        <v>-0.88282262938959577</v>
      </c>
      <c r="R217" s="5">
        <v>3.1998600648386044</v>
      </c>
      <c r="S217" s="5">
        <v>0.47869118718722486</v>
      </c>
      <c r="T217" s="5">
        <v>60.39072452758176</v>
      </c>
      <c r="U217" s="5">
        <v>39.272554170453631</v>
      </c>
      <c r="V217" s="5">
        <v>65.424396721911663</v>
      </c>
      <c r="W217" s="5">
        <v>44.220457622358396</v>
      </c>
      <c r="X217" s="5">
        <v>23.28144863829592</v>
      </c>
      <c r="Y217" s="5">
        <v>-60.623253118156669</v>
      </c>
      <c r="Z217" s="5">
        <v>-67.358958356612519</v>
      </c>
      <c r="AA217" s="5">
        <v>21.104828552750877</v>
      </c>
      <c r="AB217" s="5">
        <v>50.176620290772249</v>
      </c>
      <c r="AC217" s="5">
        <v>96.402160513825521</v>
      </c>
      <c r="AD217" s="5">
        <v>-58.088310286479867</v>
      </c>
      <c r="AE217" s="5">
        <v>24.293519798912921</v>
      </c>
      <c r="AF217" s="5">
        <v>193.70965775324956</v>
      </c>
      <c r="AG217" s="5">
        <v>54.489835048730676</v>
      </c>
      <c r="AH217" s="5">
        <v>0.17534942895807443</v>
      </c>
      <c r="AI217" s="5">
        <v>542.93710524385256</v>
      </c>
    </row>
    <row r="218" spans="1:35" x14ac:dyDescent="0.3">
      <c r="A218" s="5">
        <v>217</v>
      </c>
      <c r="B218" s="19">
        <v>19.854833328863606</v>
      </c>
      <c r="C218" s="5">
        <v>-5.4413395997049614</v>
      </c>
      <c r="D218" s="5">
        <v>-3.9756387544417056</v>
      </c>
      <c r="E218" s="5">
        <v>-7.6197873869041679</v>
      </c>
      <c r="F218" s="5">
        <v>-17.036765741050942</v>
      </c>
      <c r="G218" s="5">
        <v>-17.036765741050942</v>
      </c>
      <c r="H218" s="5">
        <v>679.03885713207103</v>
      </c>
      <c r="I218" s="5">
        <v>-9.7432507268749795</v>
      </c>
      <c r="J218" s="5">
        <v>25.499862147809083</v>
      </c>
      <c r="K218" s="5">
        <v>-0.18839356725653175</v>
      </c>
      <c r="L218" s="5">
        <v>15.958176489002454</v>
      </c>
      <c r="M218" s="5">
        <v>43.051740316440707</v>
      </c>
      <c r="N218" s="5">
        <v>90.253998032500078</v>
      </c>
      <c r="O218" s="5">
        <v>93.917215338509621</v>
      </c>
      <c r="P218" s="5">
        <v>4.0690876677405496</v>
      </c>
      <c r="Q218" s="5">
        <v>-0.25166959086052171</v>
      </c>
      <c r="R218" s="5">
        <v>4.5610668063387214</v>
      </c>
      <c r="S218" s="5">
        <v>2.7801702944182534</v>
      </c>
      <c r="T218" s="5">
        <v>61.189087429913798</v>
      </c>
      <c r="U218" s="5">
        <v>40.763875784284977</v>
      </c>
      <c r="V218" s="5">
        <v>41.136406357777432</v>
      </c>
      <c r="W218" s="5">
        <v>4.9482596378043491</v>
      </c>
      <c r="X218" s="5">
        <v>-5.2906867306106138</v>
      </c>
      <c r="Y218" s="5">
        <v>-41.347130722581205</v>
      </c>
      <c r="Z218" s="5">
        <v>-43.06114765415537</v>
      </c>
      <c r="AA218" s="5">
        <v>-11.894637806159379</v>
      </c>
      <c r="AB218" s="5">
        <v>21.307619923245088</v>
      </c>
      <c r="AC218" s="5">
        <v>35.920978328882406</v>
      </c>
      <c r="AD218" s="5">
        <v>-66.075258638802595</v>
      </c>
      <c r="AE218" s="5">
        <v>32.965192818999981</v>
      </c>
      <c r="AF218" s="5">
        <v>176.22389446983635</v>
      </c>
      <c r="AG218" s="5">
        <v>-34.880526777663576</v>
      </c>
      <c r="AH218" s="5">
        <v>158.61900267100168</v>
      </c>
      <c r="AI218" s="5">
        <v>-2.9068673537672023</v>
      </c>
    </row>
    <row r="219" spans="1:35" x14ac:dyDescent="0.3">
      <c r="A219" s="5">
        <v>218</v>
      </c>
      <c r="B219" s="19">
        <v>19.949499999638647</v>
      </c>
      <c r="C219" s="5">
        <v>-5.5200755596426205</v>
      </c>
      <c r="D219" s="5">
        <v>-3.8081695739434065</v>
      </c>
      <c r="E219" s="5">
        <v>-7.4839041252387775</v>
      </c>
      <c r="F219" s="5">
        <v>-16.812149258825013</v>
      </c>
      <c r="G219" s="5">
        <v>-16.812149258825013</v>
      </c>
      <c r="H219" s="5">
        <v>382.26676139354635</v>
      </c>
      <c r="I219" s="5">
        <v>-14.586679406934261</v>
      </c>
      <c r="J219" s="5">
        <v>23.09359235583247</v>
      </c>
      <c r="K219" s="5">
        <v>16.829725793534333</v>
      </c>
      <c r="L219" s="5">
        <v>15.677055806424113</v>
      </c>
      <c r="M219" s="5">
        <v>56.440552827767156</v>
      </c>
      <c r="N219" s="5">
        <v>85.59815642780697</v>
      </c>
      <c r="O219" s="5">
        <v>92.608294655835266</v>
      </c>
      <c r="P219" s="5">
        <v>4.3896444657680114</v>
      </c>
      <c r="Q219" s="5">
        <v>0.96627851066737325</v>
      </c>
      <c r="R219" s="5">
        <v>5.4400037080157908</v>
      </c>
      <c r="S219" s="5">
        <v>4.9866910537742024</v>
      </c>
      <c r="T219" s="5">
        <v>60.890322399805079</v>
      </c>
      <c r="U219" s="5">
        <v>43.365898488717775</v>
      </c>
      <c r="V219" s="5">
        <v>18.976958468985273</v>
      </c>
      <c r="W219" s="5">
        <v>108.58433147474682</v>
      </c>
      <c r="X219" s="5">
        <v>52.355760213170377</v>
      </c>
      <c r="Y219" s="5">
        <v>-87.3566817682063</v>
      </c>
      <c r="Z219" s="5">
        <v>-106.20829461544427</v>
      </c>
      <c r="AA219" s="5">
        <v>-82.171428327384973</v>
      </c>
      <c r="AB219" s="5">
        <v>-39.364055182630644</v>
      </c>
      <c r="AC219" s="5">
        <v>51.288479110349648</v>
      </c>
      <c r="AD219" s="5">
        <v>-78.396313131223536</v>
      </c>
      <c r="AE219" s="5">
        <v>36.057142750055661</v>
      </c>
      <c r="AF219" s="5">
        <v>146.97142813493338</v>
      </c>
      <c r="AG219" s="5">
        <v>-71.360368451658971</v>
      </c>
      <c r="AH219" s="5">
        <v>135.06728070485011</v>
      </c>
      <c r="AI219" s="5">
        <v>45.391704934314149</v>
      </c>
    </row>
    <row r="220" spans="1:35" x14ac:dyDescent="0.3">
      <c r="A220" s="5">
        <v>219</v>
      </c>
      <c r="B220" s="19">
        <v>20.041499999351799</v>
      </c>
      <c r="C220" s="5">
        <v>-5.6102292465535042</v>
      </c>
      <c r="D220" s="5">
        <v>-3.2594117744181865</v>
      </c>
      <c r="E220" s="5">
        <v>-7.6666391981027067</v>
      </c>
      <c r="F220" s="5">
        <v>-16.536280219074708</v>
      </c>
      <c r="G220" s="5">
        <v>-16.536280219074708</v>
      </c>
      <c r="H220" s="5">
        <v>212.73473372123485</v>
      </c>
      <c r="I220" s="5">
        <v>-13.970543031913929</v>
      </c>
      <c r="J220" s="5">
        <v>21.210774048907663</v>
      </c>
      <c r="K220" s="5">
        <v>43.555747828264465</v>
      </c>
      <c r="L220" s="5">
        <v>18.497816333158024</v>
      </c>
      <c r="M220" s="5">
        <v>95.519709199121422</v>
      </c>
      <c r="N220" s="5">
        <v>83.285021473155908</v>
      </c>
      <c r="O220" s="5">
        <v>90.827774679379303</v>
      </c>
      <c r="P220" s="5">
        <v>4.3347526021563176</v>
      </c>
      <c r="Q220" s="5">
        <v>2.0046530559293818</v>
      </c>
      <c r="R220" s="5">
        <v>2.5952524987119014</v>
      </c>
      <c r="S220" s="5">
        <v>4.1129942133976618</v>
      </c>
      <c r="T220" s="5">
        <v>60.396604182394398</v>
      </c>
      <c r="U220" s="5">
        <v>46.99211657422871</v>
      </c>
      <c r="V220" s="5">
        <v>58.795633892602638</v>
      </c>
      <c r="W220" s="5">
        <v>83.961795277476895</v>
      </c>
      <c r="X220" s="5">
        <v>68.035779462889437</v>
      </c>
      <c r="Y220" s="5">
        <v>-15.578532490325982</v>
      </c>
      <c r="Z220" s="5">
        <v>-30.778653821246692</v>
      </c>
      <c r="AA220" s="5">
        <v>-7.7210430794048808</v>
      </c>
      <c r="AB220" s="5">
        <v>13.924802952347912</v>
      </c>
      <c r="AC220" s="5">
        <v>43.449969808064523</v>
      </c>
      <c r="AD220" s="5">
        <v>-75.045482333988986</v>
      </c>
      <c r="AE220" s="5">
        <v>24.573074663883485</v>
      </c>
      <c r="AF220" s="5">
        <v>142.67919994001005</v>
      </c>
      <c r="AG220" s="5">
        <v>-384.50394292863604</v>
      </c>
      <c r="AH220" s="5">
        <v>454.87386430266497</v>
      </c>
      <c r="AI220" s="5">
        <v>-204.90054639588308</v>
      </c>
    </row>
    <row r="221" spans="1:35" x14ac:dyDescent="0.3">
      <c r="A221" s="5">
        <v>220</v>
      </c>
      <c r="B221" s="19">
        <v>20.127833329606801</v>
      </c>
      <c r="C221" s="5">
        <v>-5.5226982656715915</v>
      </c>
      <c r="D221" s="5">
        <v>-3.7971247269328003</v>
      </c>
      <c r="E221" s="5">
        <v>-7.8729948473607871</v>
      </c>
      <c r="F221" s="5">
        <v>-17.192817839965592</v>
      </c>
      <c r="G221" s="5">
        <v>-17.192817839965592</v>
      </c>
      <c r="H221" s="5">
        <v>623.00052753789612</v>
      </c>
      <c r="I221" s="5">
        <v>0.66286846824371992</v>
      </c>
      <c r="J221" s="5">
        <v>19.823132637996121</v>
      </c>
      <c r="K221" s="5">
        <v>57.618009143309799</v>
      </c>
      <c r="L221" s="5">
        <v>18.990264065338184</v>
      </c>
      <c r="M221" s="5">
        <v>120.46390790576793</v>
      </c>
      <c r="N221" s="5">
        <v>80.326789303492475</v>
      </c>
      <c r="O221" s="5">
        <v>88.405315409815188</v>
      </c>
      <c r="P221" s="5">
        <v>3.8151312458896252</v>
      </c>
      <c r="Q221" s="5">
        <v>2.4856392202764463</v>
      </c>
      <c r="R221" s="5">
        <v>0.97045389818191863</v>
      </c>
      <c r="S221" s="5">
        <v>2.9729094911249052</v>
      </c>
      <c r="T221" s="5">
        <v>61.411657967064258</v>
      </c>
      <c r="U221" s="5">
        <v>51.069767323550572</v>
      </c>
      <c r="V221" s="5">
        <v>101.93838695804726</v>
      </c>
      <c r="W221" s="5">
        <v>48.940501245728932</v>
      </c>
      <c r="X221" s="5">
        <v>47.913017104345798</v>
      </c>
      <c r="Y221" s="5">
        <v>13.340984565892526</v>
      </c>
      <c r="Z221" s="5">
        <v>14.214436693134882</v>
      </c>
      <c r="AA221" s="5">
        <v>39.613409754198265</v>
      </c>
      <c r="AB221" s="5">
        <v>68.596798391373369</v>
      </c>
      <c r="AC221" s="5">
        <v>40.832980877920839</v>
      </c>
      <c r="AD221" s="5">
        <v>-72.431289472795072</v>
      </c>
      <c r="AE221" s="5">
        <v>18.286318290467282</v>
      </c>
      <c r="AF221" s="5">
        <v>122.75626670444385</v>
      </c>
      <c r="AG221" s="5">
        <v>-267.72394984791828</v>
      </c>
      <c r="AH221" s="5">
        <v>62.40471142293346</v>
      </c>
      <c r="AI221" s="5">
        <v>126.79734189894809</v>
      </c>
    </row>
    <row r="222" spans="1:35" x14ac:dyDescent="0.3">
      <c r="A222" s="5">
        <v>221</v>
      </c>
      <c r="B222" s="19">
        <v>20.220333330798894</v>
      </c>
      <c r="C222" s="5">
        <v>-5.7363307415828064</v>
      </c>
      <c r="D222" s="5">
        <v>-4.4359261308489515</v>
      </c>
      <c r="E222" s="5">
        <v>-8.5859764272286245</v>
      </c>
      <c r="F222" s="5">
        <v>-18.75823329965997</v>
      </c>
      <c r="G222" s="5">
        <v>-18.75823329965997</v>
      </c>
      <c r="H222" s="5">
        <v>788.5430741605112</v>
      </c>
      <c r="I222" s="5">
        <v>20.286906175559782</v>
      </c>
      <c r="J222" s="5">
        <v>19.099391547251066</v>
      </c>
      <c r="K222" s="5">
        <v>69.436368979048098</v>
      </c>
      <c r="L222" s="5">
        <v>20.576408876747763</v>
      </c>
      <c r="M222" s="5">
        <v>160.3755309022425</v>
      </c>
      <c r="N222" s="5">
        <v>80.385827232996959</v>
      </c>
      <c r="O222" s="5">
        <v>93.245306410372564</v>
      </c>
      <c r="P222" s="5">
        <v>3.4510536948156658</v>
      </c>
      <c r="Q222" s="5">
        <v>3.0106541930136617</v>
      </c>
      <c r="R222" s="5">
        <v>2.5465500613303078</v>
      </c>
      <c r="S222" s="5">
        <v>4.5389946419800733</v>
      </c>
      <c r="T222" s="5">
        <v>62.845548513312508</v>
      </c>
      <c r="U222" s="5">
        <v>56.08237464045795</v>
      </c>
      <c r="V222" s="5">
        <v>95.124167717339574</v>
      </c>
      <c r="W222" s="5">
        <v>5.5838885844390198</v>
      </c>
      <c r="X222" s="5">
        <v>30.121744570207046</v>
      </c>
      <c r="Y222" s="5">
        <v>11.127801396389497</v>
      </c>
      <c r="Z222" s="5">
        <v>11.233192069314139</v>
      </c>
      <c r="AA222" s="5">
        <v>35.135069856398857</v>
      </c>
      <c r="AB222" s="5">
        <v>67.028467980080748</v>
      </c>
      <c r="AC222" s="5">
        <v>68.807389855826102</v>
      </c>
      <c r="AD222" s="5">
        <v>-76.811629756397053</v>
      </c>
      <c r="AE222" s="5">
        <v>3.1108419318449743</v>
      </c>
      <c r="AF222" s="5">
        <v>93.503331850981084</v>
      </c>
      <c r="AG222" s="5">
        <v>-443.87280690842954</v>
      </c>
      <c r="AH222" s="5">
        <v>164.52210875765741</v>
      </c>
      <c r="AI222" s="5">
        <v>219.56693039397774</v>
      </c>
    </row>
    <row r="223" spans="1:35" x14ac:dyDescent="0.3">
      <c r="A223" s="5">
        <v>222</v>
      </c>
      <c r="B223" s="19">
        <v>20.314333325950429</v>
      </c>
      <c r="C223" s="5">
        <v>-4.5569818553474555</v>
      </c>
      <c r="D223" s="5">
        <v>-2.0887704541439507</v>
      </c>
      <c r="E223" s="5">
        <v>-3.8385936016789173</v>
      </c>
      <c r="F223" s="5">
        <v>-10.48434591117053</v>
      </c>
      <c r="G223" s="5">
        <v>-10.48434591117053</v>
      </c>
      <c r="H223" s="5">
        <v>-1280.3127721964431</v>
      </c>
      <c r="I223" s="5">
        <v>36.103053450133302</v>
      </c>
      <c r="J223" s="5">
        <v>19.54428344837315</v>
      </c>
      <c r="K223" s="5">
        <v>83.454543392508711</v>
      </c>
      <c r="L223" s="5">
        <v>27.628947475473375</v>
      </c>
      <c r="M223" s="5">
        <v>194.64385332786449</v>
      </c>
      <c r="N223" s="5">
        <v>86.502120423762065</v>
      </c>
      <c r="O223" s="5">
        <v>91.677165880476295</v>
      </c>
      <c r="P223" s="5">
        <v>3.9911600662619389</v>
      </c>
      <c r="Q223" s="5">
        <v>4.1452981865353307</v>
      </c>
      <c r="R223" s="5">
        <v>9.0081877518221791</v>
      </c>
      <c r="S223" s="5">
        <v>9.3319627828687786</v>
      </c>
      <c r="T223" s="5">
        <v>63.170805934924758</v>
      </c>
      <c r="U223" s="5">
        <v>56.342217161634203</v>
      </c>
      <c r="V223" s="5">
        <v>-24.109024971798654</v>
      </c>
      <c r="W223" s="5">
        <v>-306.663236163367</v>
      </c>
      <c r="X223" s="5">
        <v>-297.34161285123781</v>
      </c>
      <c r="Y223" s="5">
        <v>-351.49243084826634</v>
      </c>
      <c r="Z223" s="5">
        <v>-419.21865776633103</v>
      </c>
      <c r="AA223" s="5">
        <v>-360.09812441673472</v>
      </c>
      <c r="AB223" s="5">
        <v>-309.43610110962595</v>
      </c>
      <c r="AC223" s="5">
        <v>-243.55966220944578</v>
      </c>
      <c r="AD223" s="5">
        <v>-576.20169924874006</v>
      </c>
      <c r="AE223" s="5">
        <v>-421.3628128361774</v>
      </c>
      <c r="AF223" s="5">
        <v>-309.7831634980501</v>
      </c>
      <c r="AG223" s="5">
        <v>-151.10842000714348</v>
      </c>
      <c r="AH223" s="5">
        <v>-92.998183453169844</v>
      </c>
      <c r="AI223" s="5">
        <v>475.17747092818746</v>
      </c>
    </row>
    <row r="224" spans="1:35" x14ac:dyDescent="0.3">
      <c r="A224" s="5">
        <v>223</v>
      </c>
      <c r="B224" s="19">
        <v>20.410666664829478</v>
      </c>
      <c r="C224" s="5">
        <v>-0.62920839282205887</v>
      </c>
      <c r="D224" s="5">
        <v>-0.50263987767935425</v>
      </c>
      <c r="E224" s="5">
        <v>-7.5727735773317414E-2</v>
      </c>
      <c r="F224" s="5">
        <v>-1.2075760062748326</v>
      </c>
      <c r="G224" s="5">
        <v>-1.2075760062748326</v>
      </c>
      <c r="H224" s="5">
        <v>-3443.3395105407208</v>
      </c>
      <c r="I224" s="5">
        <v>44.786721839386246</v>
      </c>
      <c r="J224" s="5">
        <v>18.233053533853077</v>
      </c>
      <c r="K224" s="5">
        <v>45.607250572525267</v>
      </c>
      <c r="L224" s="5">
        <v>12.196265842650066</v>
      </c>
      <c r="M224" s="5">
        <v>164.83178332726959</v>
      </c>
      <c r="N224" s="5">
        <v>63.711543926135391</v>
      </c>
      <c r="O224" s="5">
        <v>39.024287671244942</v>
      </c>
      <c r="P224" s="5">
        <v>6.0112840055549297</v>
      </c>
      <c r="Q224" s="5">
        <v>6.3449061205857058</v>
      </c>
      <c r="R224" s="5">
        <v>17.437754632024525</v>
      </c>
      <c r="S224" s="5">
        <v>16.136231468925686</v>
      </c>
      <c r="T224" s="5">
        <v>48.865367084905621</v>
      </c>
      <c r="U224" s="5">
        <v>41.798500551658982</v>
      </c>
      <c r="V224" s="5">
        <v>-329.86326680351834</v>
      </c>
      <c r="W224" s="5">
        <v>-632.21828786025969</v>
      </c>
      <c r="X224" s="5">
        <v>-566.81199131846301</v>
      </c>
      <c r="Y224" s="5">
        <v>-674.26326517237067</v>
      </c>
      <c r="Z224" s="5">
        <v>-721.85486914486819</v>
      </c>
      <c r="AA224" s="5">
        <v>-687.40569389573272</v>
      </c>
      <c r="AB224" s="5">
        <v>-609.87885768120623</v>
      </c>
      <c r="AC224" s="5">
        <v>-492.41019257039494</v>
      </c>
      <c r="AD224" s="5">
        <v>-929.51423847619424</v>
      </c>
      <c r="AE224" s="5">
        <v>-1265.6113883086584</v>
      </c>
      <c r="AF224" s="5">
        <v>-984.64767149842976</v>
      </c>
      <c r="AG224" s="5">
        <v>229.11364209328258</v>
      </c>
      <c r="AH224" s="5">
        <v>-282.84917407266329</v>
      </c>
      <c r="AI224" s="5">
        <v>427.90884355054908</v>
      </c>
    </row>
    <row r="225" spans="1:35" x14ac:dyDescent="0.3">
      <c r="A225" s="5">
        <v>224</v>
      </c>
      <c r="B225" s="19">
        <v>20.507166667375714</v>
      </c>
      <c r="C225" s="5">
        <v>2.9337256369271678</v>
      </c>
      <c r="D225" s="5">
        <v>1.036678420006502</v>
      </c>
      <c r="E225" s="5">
        <v>4.8042211503722667</v>
      </c>
      <c r="F225" s="5">
        <v>8.7746252073058351</v>
      </c>
      <c r="G225" s="5">
        <v>8.7746252073058351</v>
      </c>
      <c r="H225" s="5">
        <v>-5708.90782665181</v>
      </c>
      <c r="I225" s="5">
        <v>41.215647394879177</v>
      </c>
      <c r="J225" s="5">
        <v>11.740895433640599</v>
      </c>
      <c r="K225" s="5">
        <v>-24.146419034094514</v>
      </c>
      <c r="L225" s="5">
        <v>-29.816126218103246</v>
      </c>
      <c r="M225" s="5">
        <v>83.704124166891347</v>
      </c>
      <c r="N225" s="5">
        <v>7.7788403915244961</v>
      </c>
      <c r="O225" s="5">
        <v>-56.865510948830497</v>
      </c>
      <c r="P225" s="5">
        <v>6.6055045426331551</v>
      </c>
      <c r="Q225" s="5">
        <v>6.4337674994191731</v>
      </c>
      <c r="R225" s="5">
        <v>8.6449324339350451</v>
      </c>
      <c r="S225" s="5">
        <v>3.4177619932547145</v>
      </c>
      <c r="T225" s="5">
        <v>27.918111123938676</v>
      </c>
      <c r="U225" s="5">
        <v>13.323371163906758</v>
      </c>
      <c r="V225" s="5">
        <v>-383.91751271199274</v>
      </c>
      <c r="W225" s="5">
        <v>-1335.0430338989297</v>
      </c>
      <c r="X225" s="5">
        <v>-909.86610704018983</v>
      </c>
      <c r="Y225" s="5">
        <v>-896.2020305571524</v>
      </c>
      <c r="Z225" s="5">
        <v>-917.45307654146711</v>
      </c>
      <c r="AA225" s="5">
        <v>-831.96293922797395</v>
      </c>
      <c r="AB225" s="5">
        <v>-754.17453531272827</v>
      </c>
      <c r="AC225" s="5">
        <v>-675.62402739416382</v>
      </c>
      <c r="AD225" s="5">
        <v>-1254.9575588583862</v>
      </c>
      <c r="AE225" s="5">
        <v>-1373.8888198375182</v>
      </c>
      <c r="AF225" s="5">
        <v>-1223.3365188712619</v>
      </c>
      <c r="AG225" s="5">
        <v>-439.62821194755873</v>
      </c>
      <c r="AH225" s="5">
        <v>89.471009989653737</v>
      </c>
      <c r="AI225" s="5">
        <v>296.34369339413098</v>
      </c>
    </row>
    <row r="226" spans="1:35" x14ac:dyDescent="0.3">
      <c r="A226" s="5">
        <v>225</v>
      </c>
      <c r="B226" s="19">
        <v>20.592166667338461</v>
      </c>
      <c r="C226" s="5">
        <v>3.5496537445178258</v>
      </c>
      <c r="D226" s="5">
        <v>3.9931252930916314</v>
      </c>
      <c r="E226" s="5">
        <v>7.7811628142775868</v>
      </c>
      <c r="F226" s="5">
        <v>15.323941851887147</v>
      </c>
      <c r="G226" s="5">
        <v>15.323941851887147</v>
      </c>
      <c r="H226" s="5">
        <v>-7218.4453427843491</v>
      </c>
      <c r="I226" s="5">
        <v>28.484469400584338</v>
      </c>
      <c r="J226" s="5">
        <v>0.57882079298263922</v>
      </c>
      <c r="K226" s="5">
        <v>-76.20560745632622</v>
      </c>
      <c r="L226" s="5">
        <v>-63.734706033938181</v>
      </c>
      <c r="M226" s="5">
        <v>-8.420702158991519</v>
      </c>
      <c r="N226" s="5">
        <v>-52.229418761000154</v>
      </c>
      <c r="O226" s="5">
        <v>-167.71307465851015</v>
      </c>
      <c r="P226" s="5">
        <v>6.7418271060572721</v>
      </c>
      <c r="Q226" s="5">
        <v>6.9940844700684952</v>
      </c>
      <c r="R226" s="5">
        <v>5.7258057097380082</v>
      </c>
      <c r="S226" s="5">
        <v>8.2624584484445336</v>
      </c>
      <c r="T226" s="5">
        <v>6.3504842462785893</v>
      </c>
      <c r="U226" s="5">
        <v>4.9213074942564417</v>
      </c>
      <c r="V226" s="5">
        <v>-453.18159697663947</v>
      </c>
      <c r="W226" s="5">
        <v>-1505.8420060755996</v>
      </c>
      <c r="X226" s="5">
        <v>-1177.538132770562</v>
      </c>
      <c r="Y226" s="5">
        <v>-1088.8674308039365</v>
      </c>
      <c r="Z226" s="5">
        <v>-1117.1604089443481</v>
      </c>
      <c r="AA226" s="5">
        <v>-980.39890806152312</v>
      </c>
      <c r="AB226" s="5">
        <v>-904.08777022991956</v>
      </c>
      <c r="AC226" s="5">
        <v>-805.64890848041375</v>
      </c>
      <c r="AD226" s="5">
        <v>-1325.1664617145052</v>
      </c>
      <c r="AE226" s="5">
        <v>-1453.8886163696277</v>
      </c>
      <c r="AF226" s="5">
        <v>-1360.0042340280904</v>
      </c>
      <c r="AG226" s="5">
        <v>-665.79842455414598</v>
      </c>
      <c r="AH226" s="5">
        <v>-232.65798975706909</v>
      </c>
      <c r="AI226" s="5">
        <v>387.98244459055439</v>
      </c>
    </row>
    <row r="227" spans="1:35" x14ac:dyDescent="0.3">
      <c r="A227" s="5">
        <v>226</v>
      </c>
      <c r="B227" s="19">
        <v>20.682666662614793</v>
      </c>
      <c r="C227" s="5">
        <v>4.5760931237406082</v>
      </c>
      <c r="D227" s="5">
        <v>5.9848837523829035</v>
      </c>
      <c r="E227" s="5">
        <v>10.543793337513405</v>
      </c>
      <c r="F227" s="5">
        <v>21.104770213636712</v>
      </c>
      <c r="G227" s="5">
        <v>21.104770213636712</v>
      </c>
      <c r="H227" s="5">
        <v>-8930.4788528891295</v>
      </c>
      <c r="I227" s="5">
        <v>9.3947924822867073</v>
      </c>
      <c r="J227" s="5">
        <v>-13.347833770991775</v>
      </c>
      <c r="K227" s="5">
        <v>-88.980205783612988</v>
      </c>
      <c r="L227" s="5">
        <v>-79.130591644553903</v>
      </c>
      <c r="M227" s="5">
        <v>-82.094923448559356</v>
      </c>
      <c r="N227" s="5">
        <v>-109.60769006126756</v>
      </c>
      <c r="O227" s="5">
        <v>-265.48332848249839</v>
      </c>
      <c r="P227" s="5">
        <v>6.8104566835562315</v>
      </c>
      <c r="Q227" s="5">
        <v>8.342920732824135</v>
      </c>
      <c r="R227" s="5">
        <v>3.4058987813422679</v>
      </c>
      <c r="S227" s="5">
        <v>13.884214663254422</v>
      </c>
      <c r="T227" s="5">
        <v>-18.820066096947368</v>
      </c>
      <c r="U227" s="5">
        <v>-13.831180542805363</v>
      </c>
      <c r="V227" s="5">
        <v>-509.3511568021267</v>
      </c>
      <c r="W227" s="5">
        <v>-1480.1057383265977</v>
      </c>
      <c r="X227" s="5">
        <v>-1376.892761396145</v>
      </c>
      <c r="Y227" s="5">
        <v>-1172.0258342709087</v>
      </c>
      <c r="Z227" s="5">
        <v>-1135.9267053822134</v>
      </c>
      <c r="AA227" s="5">
        <v>-1063.4761195782398</v>
      </c>
      <c r="AB227" s="5">
        <v>-1027.209372786172</v>
      </c>
      <c r="AC227" s="5">
        <v>-899.59807802825549</v>
      </c>
      <c r="AD227" s="5">
        <v>-1432.3364382084699</v>
      </c>
      <c r="AE227" s="5">
        <v>-1477.6996103588303</v>
      </c>
      <c r="AF227" s="5">
        <v>-1384.8933621818517</v>
      </c>
      <c r="AG227" s="5">
        <v>-525.63532623192179</v>
      </c>
      <c r="AH227" s="5">
        <v>-450.26134000568749</v>
      </c>
      <c r="AI227" s="5">
        <v>468.3604688838281</v>
      </c>
    </row>
    <row r="228" spans="1:35" x14ac:dyDescent="0.3">
      <c r="A228" s="5">
        <v>227</v>
      </c>
      <c r="B228" s="19">
        <v>20.767833326244727</v>
      </c>
      <c r="C228" s="5">
        <v>6.3740950301893244</v>
      </c>
      <c r="D228" s="5">
        <v>6.9273005142430346</v>
      </c>
      <c r="E228" s="5">
        <v>14.391225690484072</v>
      </c>
      <c r="F228" s="5">
        <v>27.692621234916327</v>
      </c>
      <c r="G228" s="5">
        <v>27.692621234916327</v>
      </c>
      <c r="H228" s="5">
        <v>-10230.111455842889</v>
      </c>
      <c r="I228" s="5">
        <v>-13.968118817832211</v>
      </c>
      <c r="J228" s="5">
        <v>-29.353067292246081</v>
      </c>
      <c r="K228" s="5">
        <v>-106.3471880734064</v>
      </c>
      <c r="L228" s="5">
        <v>-91.644579794779304</v>
      </c>
      <c r="M228" s="5">
        <v>-171.82831193157062</v>
      </c>
      <c r="N228" s="5">
        <v>-168.57169089991544</v>
      </c>
      <c r="O228" s="5">
        <v>-355.35890706550487</v>
      </c>
      <c r="P228" s="5">
        <v>6.5190309697838371</v>
      </c>
      <c r="Q228" s="5">
        <v>8.7378414270654385</v>
      </c>
      <c r="R228" s="5">
        <v>-1.7003906492353442</v>
      </c>
      <c r="S228" s="5">
        <v>4.9786556179599559</v>
      </c>
      <c r="T228" s="5">
        <v>-46.803653357354655</v>
      </c>
      <c r="U228" s="5">
        <v>-37.554338211924708</v>
      </c>
      <c r="V228" s="5">
        <v>-526.86575780718692</v>
      </c>
      <c r="W228" s="5">
        <v>-1467.6292359521995</v>
      </c>
      <c r="X228" s="5">
        <v>-1412.491335950177</v>
      </c>
      <c r="Y228" s="5">
        <v>-1238.6155354171005</v>
      </c>
      <c r="Z228" s="5">
        <v>-1249.4137090229026</v>
      </c>
      <c r="AA228" s="5">
        <v>-1186.6885943458967</v>
      </c>
      <c r="AB228" s="5">
        <v>-1133.8904203907337</v>
      </c>
      <c r="AC228" s="5">
        <v>-981.37169766087834</v>
      </c>
      <c r="AD228" s="5">
        <v>-1441.4082311678801</v>
      </c>
      <c r="AE228" s="5">
        <v>-1513.4100582508179</v>
      </c>
      <c r="AF228" s="5">
        <v>-1429.4045780999957</v>
      </c>
      <c r="AG228" s="5">
        <v>-308.4347057619421</v>
      </c>
      <c r="AH228" s="5">
        <v>-467.89224133490336</v>
      </c>
      <c r="AI228" s="5">
        <v>63.172603265202923</v>
      </c>
    </row>
    <row r="229" spans="1:35" x14ac:dyDescent="0.3">
      <c r="A229" s="5">
        <v>228</v>
      </c>
      <c r="B229" s="19">
        <v>20.863333325833082</v>
      </c>
      <c r="C229" s="5">
        <v>5.3367905293739373</v>
      </c>
      <c r="D229" s="5">
        <v>5.0383642998018434</v>
      </c>
      <c r="E229" s="5">
        <v>10.503989073283512</v>
      </c>
      <c r="F229" s="5">
        <v>20.879143902459496</v>
      </c>
      <c r="G229" s="5">
        <v>20.879143902459496</v>
      </c>
      <c r="H229" s="5">
        <v>-8727.0953640965054</v>
      </c>
      <c r="I229" s="5">
        <v>-41.689851961937144</v>
      </c>
      <c r="J229" s="5">
        <v>-47.328312035694253</v>
      </c>
      <c r="K229" s="5">
        <v>-124.71427681342595</v>
      </c>
      <c r="L229" s="5">
        <v>-105.76173050044477</v>
      </c>
      <c r="M229" s="5">
        <v>-253.5027322946224</v>
      </c>
      <c r="N229" s="5">
        <v>-229.9471767340319</v>
      </c>
      <c r="O229" s="5">
        <v>-428.63752286028995</v>
      </c>
      <c r="P229" s="5">
        <v>4.7010406437159986</v>
      </c>
      <c r="Q229" s="5">
        <v>7.6054478509293588</v>
      </c>
      <c r="R229" s="5">
        <v>-10.048516246641794</v>
      </c>
      <c r="S229" s="5">
        <v>-3.2096190695967537</v>
      </c>
      <c r="T229" s="5">
        <v>-74.380692183475958</v>
      </c>
      <c r="U229" s="5">
        <v>-59.586520959913116</v>
      </c>
      <c r="V229" s="5">
        <v>-433.86885255175423</v>
      </c>
      <c r="W229" s="5">
        <v>-1069.9508199008292</v>
      </c>
      <c r="X229" s="5">
        <v>-1010.7085612360715</v>
      </c>
      <c r="Y229" s="5">
        <v>-840.80145737461794</v>
      </c>
      <c r="Z229" s="5">
        <v>-747.06010944929869</v>
      </c>
      <c r="AA229" s="5">
        <v>-764.37158486283511</v>
      </c>
      <c r="AB229" s="5">
        <v>-729.74681254213715</v>
      </c>
      <c r="AC229" s="5">
        <v>-705.71038266450421</v>
      </c>
      <c r="AD229" s="5">
        <v>-909.18579254406177</v>
      </c>
      <c r="AE229" s="5">
        <v>-1080.3952643475059</v>
      </c>
      <c r="AF229" s="5">
        <v>-1040.2167579636903</v>
      </c>
      <c r="AG229" s="5">
        <v>-944.86338818010302</v>
      </c>
      <c r="AH229" s="5">
        <v>-40.582877968601551</v>
      </c>
      <c r="AI229" s="5">
        <v>-378.20765035406441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X229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3"/>
    <col min="2" max="2" width="11.5546875" style="22"/>
    <col min="3" max="16384" width="11.5546875" style="3"/>
  </cols>
  <sheetData>
    <row r="1" spans="1:24" s="24" customFormat="1" ht="39.9" customHeight="1" x14ac:dyDescent="0.3">
      <c r="A1" s="24" t="s">
        <v>41</v>
      </c>
      <c r="B1" s="23" t="s">
        <v>42</v>
      </c>
      <c r="C1" s="24" t="s">
        <v>36</v>
      </c>
      <c r="D1" s="24" t="s">
        <v>37</v>
      </c>
      <c r="E1" s="24" t="s">
        <v>38</v>
      </c>
      <c r="F1" s="24" t="s">
        <v>18</v>
      </c>
      <c r="G1" s="24" t="s">
        <v>19</v>
      </c>
      <c r="H1" s="24" t="s">
        <v>20</v>
      </c>
      <c r="I1" s="24" t="s">
        <v>21</v>
      </c>
      <c r="J1" s="24" t="s">
        <v>22</v>
      </c>
      <c r="K1" s="24" t="s">
        <v>23</v>
      </c>
      <c r="L1" s="24" t="s">
        <v>24</v>
      </c>
      <c r="M1" s="24" t="s">
        <v>25</v>
      </c>
      <c r="N1" s="24" t="s">
        <v>26</v>
      </c>
      <c r="O1" s="24" t="s">
        <v>27</v>
      </c>
      <c r="P1" s="24" t="s">
        <v>28</v>
      </c>
      <c r="Q1" s="24" t="s">
        <v>29</v>
      </c>
      <c r="R1" s="24" t="s">
        <v>30</v>
      </c>
      <c r="S1" s="24" t="s">
        <v>31</v>
      </c>
      <c r="T1" s="24" t="s">
        <v>32</v>
      </c>
      <c r="U1" s="24" t="s">
        <v>33</v>
      </c>
      <c r="V1" s="24" t="s">
        <v>34</v>
      </c>
      <c r="W1" s="24" t="s">
        <v>35</v>
      </c>
      <c r="X1" s="24" t="s">
        <v>40</v>
      </c>
    </row>
    <row r="2" spans="1:24" x14ac:dyDescent="0.3">
      <c r="A2" s="3">
        <v>1</v>
      </c>
      <c r="B2" s="51">
        <v>43342.430495138891</v>
      </c>
      <c r="C2" s="3">
        <v>444.12133</v>
      </c>
      <c r="D2" s="3">
        <v>427.509074</v>
      </c>
      <c r="E2" s="3">
        <v>765.67619500000001</v>
      </c>
      <c r="F2" s="3">
        <v>21.719000000000001</v>
      </c>
      <c r="G2" s="3">
        <v>19.236000000000001</v>
      </c>
      <c r="H2" s="3">
        <v>18.702999999999999</v>
      </c>
      <c r="I2" s="3">
        <v>18.812999999999999</v>
      </c>
      <c r="J2" s="3">
        <v>18.206</v>
      </c>
      <c r="K2" s="3">
        <v>18.831</v>
      </c>
      <c r="L2" s="3">
        <v>18.702999999999999</v>
      </c>
      <c r="M2" s="3">
        <v>18.776</v>
      </c>
      <c r="N2" s="3">
        <v>18.942</v>
      </c>
      <c r="O2" s="3">
        <v>18.850000000000001</v>
      </c>
      <c r="P2" s="3">
        <v>19.052</v>
      </c>
      <c r="Q2" s="3">
        <v>19.07</v>
      </c>
      <c r="R2" s="3">
        <v>19.218</v>
      </c>
      <c r="S2" s="3">
        <v>18.077000000000002</v>
      </c>
      <c r="T2" s="3">
        <v>18.114000000000001</v>
      </c>
      <c r="U2" s="3">
        <v>18.315999999999999</v>
      </c>
      <c r="V2" s="3">
        <v>9.8999999999999993E+37</v>
      </c>
      <c r="W2" s="3">
        <v>9.8999999999999993E+37</v>
      </c>
      <c r="X2" s="3">
        <v>9.8999999999999993E+37</v>
      </c>
    </row>
    <row r="3" spans="1:24" x14ac:dyDescent="0.3">
      <c r="A3" s="3">
        <v>2</v>
      </c>
      <c r="B3" s="51">
        <v>43342.430558680557</v>
      </c>
      <c r="C3" s="3">
        <v>443.55974200000003</v>
      </c>
      <c r="D3" s="3">
        <v>427.68242099999998</v>
      </c>
      <c r="E3" s="3">
        <v>765.08848999999998</v>
      </c>
      <c r="F3" s="3">
        <v>19.677</v>
      </c>
      <c r="G3" s="3">
        <v>19.143999999999998</v>
      </c>
      <c r="H3" s="3">
        <v>18.666</v>
      </c>
      <c r="I3" s="3">
        <v>18.739000000000001</v>
      </c>
      <c r="J3" s="3">
        <v>18.206</v>
      </c>
      <c r="K3" s="3">
        <v>18.795000000000002</v>
      </c>
      <c r="L3" s="3">
        <v>33.837000000000003</v>
      </c>
      <c r="M3" s="3">
        <v>29.763000000000002</v>
      </c>
      <c r="N3" s="3">
        <v>23.050999999999998</v>
      </c>
      <c r="O3" s="3">
        <v>20.652000000000001</v>
      </c>
      <c r="P3" s="3">
        <v>18.978000000000002</v>
      </c>
      <c r="Q3" s="3">
        <v>19.126000000000001</v>
      </c>
      <c r="R3" s="3">
        <v>19.273</v>
      </c>
      <c r="S3" s="3">
        <v>17.966999999999999</v>
      </c>
      <c r="T3" s="3">
        <v>18.151</v>
      </c>
      <c r="U3" s="3">
        <v>18.28</v>
      </c>
      <c r="V3" s="3">
        <v>9.8999999999999993E+37</v>
      </c>
      <c r="W3" s="3">
        <v>578.06700000000001</v>
      </c>
      <c r="X3" s="3">
        <v>209.08199999999999</v>
      </c>
    </row>
    <row r="4" spans="1:24" x14ac:dyDescent="0.3">
      <c r="A4" s="3">
        <v>3</v>
      </c>
      <c r="B4" s="51">
        <v>43342.430616550926</v>
      </c>
      <c r="C4" s="3">
        <v>445.25293399999998</v>
      </c>
      <c r="D4" s="3">
        <v>424.801062</v>
      </c>
      <c r="E4" s="3">
        <v>761.187636</v>
      </c>
      <c r="F4" s="3">
        <v>19.724</v>
      </c>
      <c r="G4" s="3">
        <v>19.135999999999999</v>
      </c>
      <c r="H4" s="3">
        <v>18.620999999999999</v>
      </c>
      <c r="I4" s="3">
        <v>18.713000000000001</v>
      </c>
      <c r="J4" s="3">
        <v>18.143000000000001</v>
      </c>
      <c r="K4" s="3">
        <v>18.75</v>
      </c>
      <c r="L4" s="3">
        <v>31.446000000000002</v>
      </c>
      <c r="M4" s="3">
        <v>27.716999999999999</v>
      </c>
      <c r="N4" s="3">
        <v>23.57</v>
      </c>
      <c r="O4" s="3">
        <v>21.012</v>
      </c>
      <c r="P4" s="3">
        <v>19.706</v>
      </c>
      <c r="Q4" s="3">
        <v>19.466999999999999</v>
      </c>
      <c r="R4" s="3">
        <v>19.908000000000001</v>
      </c>
      <c r="S4" s="3">
        <v>17.922000000000001</v>
      </c>
      <c r="T4" s="3">
        <v>18.106000000000002</v>
      </c>
      <c r="U4" s="3">
        <v>18.198</v>
      </c>
      <c r="V4" s="3">
        <v>9.8999999999999993E+37</v>
      </c>
      <c r="W4" s="3">
        <v>304.84399999999999</v>
      </c>
      <c r="X4" s="3">
        <v>289.202</v>
      </c>
    </row>
    <row r="5" spans="1:24" x14ac:dyDescent="0.3">
      <c r="A5" s="3">
        <v>4</v>
      </c>
      <c r="B5" s="51">
        <v>43342.430674421295</v>
      </c>
      <c r="C5" s="3">
        <v>445.39837599999998</v>
      </c>
      <c r="D5" s="3">
        <v>424.95422000000002</v>
      </c>
      <c r="E5" s="3">
        <v>762.20979299999999</v>
      </c>
      <c r="F5" s="3">
        <v>19.521999999999998</v>
      </c>
      <c r="G5" s="3">
        <v>19.117999999999999</v>
      </c>
      <c r="H5" s="3">
        <v>18.658000000000001</v>
      </c>
      <c r="I5" s="3">
        <v>18.768000000000001</v>
      </c>
      <c r="J5" s="3">
        <v>18.216000000000001</v>
      </c>
      <c r="K5" s="3">
        <v>18.823</v>
      </c>
      <c r="L5" s="3">
        <v>28.754000000000001</v>
      </c>
      <c r="M5" s="3">
        <v>26.298999999999999</v>
      </c>
      <c r="N5" s="3">
        <v>23.242999999999999</v>
      </c>
      <c r="O5" s="3">
        <v>21.103999999999999</v>
      </c>
      <c r="P5" s="3">
        <v>19.742999999999999</v>
      </c>
      <c r="Q5" s="3">
        <v>19.596</v>
      </c>
      <c r="R5" s="3">
        <v>20.533999999999999</v>
      </c>
      <c r="S5" s="3">
        <v>17.940999999999999</v>
      </c>
      <c r="T5" s="3">
        <v>18.123999999999999</v>
      </c>
      <c r="U5" s="3">
        <v>18.253</v>
      </c>
      <c r="V5" s="3">
        <v>66.983999999999995</v>
      </c>
      <c r="W5" s="3">
        <v>-54.082999999999998</v>
      </c>
      <c r="X5" s="3">
        <v>393.73700000000002</v>
      </c>
    </row>
    <row r="6" spans="1:24" x14ac:dyDescent="0.3">
      <c r="A6" s="3">
        <v>5</v>
      </c>
      <c r="B6" s="51">
        <v>43342.43074236111</v>
      </c>
      <c r="C6" s="3">
        <v>442.50632400000001</v>
      </c>
      <c r="D6" s="3">
        <v>426.87538699999999</v>
      </c>
      <c r="E6" s="3">
        <v>766.21674199999995</v>
      </c>
      <c r="F6" s="3">
        <v>19.640999999999998</v>
      </c>
      <c r="G6" s="3">
        <v>19.199000000000002</v>
      </c>
      <c r="H6" s="3">
        <v>18.739000000000001</v>
      </c>
      <c r="I6" s="3">
        <v>18.757999999999999</v>
      </c>
      <c r="J6" s="3">
        <v>18.224</v>
      </c>
      <c r="K6" s="3">
        <v>18.831</v>
      </c>
      <c r="L6" s="3">
        <v>25.725000000000001</v>
      </c>
      <c r="M6" s="3">
        <v>26.379000000000001</v>
      </c>
      <c r="N6" s="3">
        <v>23.087</v>
      </c>
      <c r="O6" s="3">
        <v>20.725999999999999</v>
      </c>
      <c r="P6" s="3">
        <v>20.007999999999999</v>
      </c>
      <c r="Q6" s="3">
        <v>20.210999999999999</v>
      </c>
      <c r="R6" s="3">
        <v>21.259</v>
      </c>
      <c r="S6" s="3">
        <v>17.966999999999999</v>
      </c>
      <c r="T6" s="3">
        <v>18.132999999999999</v>
      </c>
      <c r="U6" s="3">
        <v>18.242999999999999</v>
      </c>
      <c r="V6" s="3">
        <v>135.97999999999999</v>
      </c>
      <c r="W6" s="3">
        <v>47.119</v>
      </c>
      <c r="X6" s="3">
        <v>109.54600000000001</v>
      </c>
    </row>
    <row r="7" spans="1:24" x14ac:dyDescent="0.3">
      <c r="A7" s="3">
        <v>6</v>
      </c>
      <c r="B7" s="51">
        <v>43342.430810069447</v>
      </c>
      <c r="C7" s="3">
        <v>442.97964200000001</v>
      </c>
      <c r="D7" s="3">
        <v>426.76514300000002</v>
      </c>
      <c r="E7" s="3">
        <v>766.24452499999995</v>
      </c>
      <c r="F7" s="3">
        <v>19.88</v>
      </c>
      <c r="G7" s="3">
        <v>19.161999999999999</v>
      </c>
      <c r="H7" s="3">
        <v>18.666</v>
      </c>
      <c r="I7" s="3">
        <v>18.757999999999999</v>
      </c>
      <c r="J7" s="3">
        <v>18.224</v>
      </c>
      <c r="K7" s="3">
        <v>18.831</v>
      </c>
      <c r="L7" s="3">
        <v>23.76</v>
      </c>
      <c r="M7" s="3">
        <v>26.143000000000001</v>
      </c>
      <c r="N7" s="3">
        <v>21.884</v>
      </c>
      <c r="O7" s="3">
        <v>20.045000000000002</v>
      </c>
      <c r="P7" s="3">
        <v>19.806000000000001</v>
      </c>
      <c r="Q7" s="3">
        <v>20.082000000000001</v>
      </c>
      <c r="R7" s="3">
        <v>21.939</v>
      </c>
      <c r="S7" s="3">
        <v>17.984999999999999</v>
      </c>
      <c r="T7" s="3">
        <v>18.096</v>
      </c>
      <c r="U7" s="3">
        <v>18.224</v>
      </c>
      <c r="V7" s="3">
        <v>9.8999999999999993E+37</v>
      </c>
      <c r="W7" s="3">
        <v>218.99799999999999</v>
      </c>
      <c r="X7" s="3">
        <v>44.152999999999999</v>
      </c>
    </row>
    <row r="8" spans="1:24" x14ac:dyDescent="0.3">
      <c r="A8" s="3">
        <v>7</v>
      </c>
      <c r="B8" s="51">
        <v>43342.430877430554</v>
      </c>
      <c r="C8" s="3">
        <v>442.911541</v>
      </c>
      <c r="D8" s="3">
        <v>426.85266200000001</v>
      </c>
      <c r="E8" s="3">
        <v>766.21842400000003</v>
      </c>
      <c r="F8" s="3">
        <v>19.475000000000001</v>
      </c>
      <c r="G8" s="3">
        <v>19.106999999999999</v>
      </c>
      <c r="H8" s="3">
        <v>18.702999999999999</v>
      </c>
      <c r="I8" s="3">
        <v>18.666</v>
      </c>
      <c r="J8" s="3">
        <v>18.169</v>
      </c>
      <c r="K8" s="3">
        <v>18.831</v>
      </c>
      <c r="L8" s="3">
        <v>23.105</v>
      </c>
      <c r="M8" s="3">
        <v>25.106000000000002</v>
      </c>
      <c r="N8" s="3">
        <v>21.24</v>
      </c>
      <c r="O8" s="3">
        <v>20.283999999999999</v>
      </c>
      <c r="P8" s="3">
        <v>19.952999999999999</v>
      </c>
      <c r="Q8" s="3">
        <v>20.045000000000002</v>
      </c>
      <c r="R8" s="3">
        <v>22.704999999999998</v>
      </c>
      <c r="S8" s="3">
        <v>17.949000000000002</v>
      </c>
      <c r="T8" s="3">
        <v>18.059000000000001</v>
      </c>
      <c r="U8" s="3">
        <v>18.224</v>
      </c>
      <c r="V8" s="3">
        <v>-175.45599999999999</v>
      </c>
      <c r="W8" s="3">
        <v>-180.39699999999999</v>
      </c>
      <c r="X8" s="3">
        <v>-93.813999999999993</v>
      </c>
    </row>
    <row r="9" spans="1:24" x14ac:dyDescent="0.3">
      <c r="A9" s="3">
        <v>8</v>
      </c>
      <c r="B9" s="51">
        <v>43342.430936226854</v>
      </c>
      <c r="C9" s="3">
        <v>442.87455</v>
      </c>
      <c r="D9" s="3">
        <v>426.80974800000001</v>
      </c>
      <c r="E9" s="3">
        <v>766.21842400000003</v>
      </c>
      <c r="F9" s="3">
        <v>19.603999999999999</v>
      </c>
      <c r="G9" s="3">
        <v>19.161999999999999</v>
      </c>
      <c r="H9" s="3">
        <v>18.739000000000001</v>
      </c>
      <c r="I9" s="3">
        <v>18.757999999999999</v>
      </c>
      <c r="J9" s="3">
        <v>18.28</v>
      </c>
      <c r="K9" s="3">
        <v>18.831</v>
      </c>
      <c r="L9" s="3">
        <v>23.797000000000001</v>
      </c>
      <c r="M9" s="3">
        <v>27.161999999999999</v>
      </c>
      <c r="N9" s="3">
        <v>21.829000000000001</v>
      </c>
      <c r="O9" s="3">
        <v>21.681999999999999</v>
      </c>
      <c r="P9" s="3">
        <v>20.725999999999999</v>
      </c>
      <c r="Q9" s="3">
        <v>20.56</v>
      </c>
      <c r="R9" s="3">
        <v>23.396000000000001</v>
      </c>
      <c r="S9" s="3">
        <v>18.021999999999998</v>
      </c>
      <c r="T9" s="3">
        <v>18.169</v>
      </c>
      <c r="U9" s="3">
        <v>18.28</v>
      </c>
      <c r="V9" s="3">
        <v>302.98500000000001</v>
      </c>
      <c r="W9" s="3">
        <v>9.8999999999999993E+37</v>
      </c>
      <c r="X9" s="3">
        <v>9.8999999999999993E+37</v>
      </c>
    </row>
    <row r="10" spans="1:24" x14ac:dyDescent="0.3">
      <c r="A10" s="3">
        <v>9</v>
      </c>
      <c r="B10" s="51">
        <v>43342.431003819445</v>
      </c>
      <c r="C10" s="3">
        <v>442.72406999999998</v>
      </c>
      <c r="D10" s="3">
        <v>426.79712799999999</v>
      </c>
      <c r="E10" s="3">
        <v>766.19232299999999</v>
      </c>
      <c r="F10" s="3">
        <v>19.806000000000001</v>
      </c>
      <c r="G10" s="3">
        <v>19.143999999999998</v>
      </c>
      <c r="H10" s="3">
        <v>18.629000000000001</v>
      </c>
      <c r="I10" s="3">
        <v>18.684000000000001</v>
      </c>
      <c r="J10" s="3">
        <v>18.187999999999999</v>
      </c>
      <c r="K10" s="3">
        <v>18.812999999999999</v>
      </c>
      <c r="L10" s="3">
        <v>23.087</v>
      </c>
      <c r="M10" s="3">
        <v>27.471</v>
      </c>
      <c r="N10" s="3">
        <v>22.05</v>
      </c>
      <c r="O10" s="3">
        <v>21.626999999999999</v>
      </c>
      <c r="P10" s="3">
        <v>20.908999999999999</v>
      </c>
      <c r="Q10" s="3">
        <v>20.486000000000001</v>
      </c>
      <c r="R10" s="3">
        <v>25.088000000000001</v>
      </c>
      <c r="S10" s="3">
        <v>18.021999999999998</v>
      </c>
      <c r="T10" s="3">
        <v>18.114000000000001</v>
      </c>
      <c r="U10" s="3">
        <v>18.187999999999999</v>
      </c>
      <c r="V10" s="3">
        <v>146.84899999999999</v>
      </c>
      <c r="W10" s="3">
        <v>79.712999999999994</v>
      </c>
      <c r="X10" s="3">
        <v>9.8999999999999993E+37</v>
      </c>
    </row>
    <row r="11" spans="1:24" x14ac:dyDescent="0.3">
      <c r="A11" s="3">
        <v>10</v>
      </c>
      <c r="B11" s="51">
        <v>43342.431061805553</v>
      </c>
      <c r="C11" s="3">
        <v>442.83504499999998</v>
      </c>
      <c r="D11" s="3">
        <v>426.83583499999997</v>
      </c>
      <c r="E11" s="3">
        <v>766.18474000000003</v>
      </c>
      <c r="F11" s="3">
        <v>19.658999999999999</v>
      </c>
      <c r="G11" s="3">
        <v>19.254000000000001</v>
      </c>
      <c r="H11" s="3">
        <v>18.684000000000001</v>
      </c>
      <c r="I11" s="3">
        <v>18.757999999999999</v>
      </c>
      <c r="J11" s="3">
        <v>18.187999999999999</v>
      </c>
      <c r="K11" s="3">
        <v>18.757999999999999</v>
      </c>
      <c r="L11" s="3">
        <v>22.850999999999999</v>
      </c>
      <c r="M11" s="3">
        <v>26.125</v>
      </c>
      <c r="N11" s="3">
        <v>21.443000000000001</v>
      </c>
      <c r="O11" s="3">
        <v>21.111999999999998</v>
      </c>
      <c r="P11" s="3">
        <v>20.56</v>
      </c>
      <c r="Q11" s="3">
        <v>20.358000000000001</v>
      </c>
      <c r="R11" s="3">
        <v>25.561</v>
      </c>
      <c r="S11" s="3">
        <v>18.021999999999998</v>
      </c>
      <c r="T11" s="3">
        <v>18.004000000000001</v>
      </c>
      <c r="U11" s="3">
        <v>18.260999999999999</v>
      </c>
      <c r="V11" s="3">
        <v>191.05500000000001</v>
      </c>
      <c r="W11" s="3">
        <v>-149.51300000000001</v>
      </c>
      <c r="X11" s="3">
        <v>41.564</v>
      </c>
    </row>
    <row r="12" spans="1:24" x14ac:dyDescent="0.3">
      <c r="A12" s="3">
        <v>11</v>
      </c>
      <c r="B12" s="51">
        <v>43342.431120717592</v>
      </c>
      <c r="C12" s="3">
        <v>442.90733799999998</v>
      </c>
      <c r="D12" s="3">
        <v>426.77860900000002</v>
      </c>
      <c r="E12" s="3">
        <v>766.279044</v>
      </c>
      <c r="F12" s="3">
        <v>19.548999999999999</v>
      </c>
      <c r="G12" s="3">
        <v>19.126000000000001</v>
      </c>
      <c r="H12" s="3">
        <v>18.684000000000001</v>
      </c>
      <c r="I12" s="3">
        <v>18.721</v>
      </c>
      <c r="J12" s="3">
        <v>18.169</v>
      </c>
      <c r="K12" s="3">
        <v>18.757999999999999</v>
      </c>
      <c r="L12" s="3">
        <v>23.050999999999998</v>
      </c>
      <c r="M12" s="3">
        <v>25.106000000000002</v>
      </c>
      <c r="N12" s="3">
        <v>22.396000000000001</v>
      </c>
      <c r="O12" s="3">
        <v>21.663</v>
      </c>
      <c r="P12" s="3">
        <v>21.074999999999999</v>
      </c>
      <c r="Q12" s="3">
        <v>20.652000000000001</v>
      </c>
      <c r="R12" s="3">
        <v>26.015999999999998</v>
      </c>
      <c r="S12" s="3">
        <v>18.004000000000001</v>
      </c>
      <c r="T12" s="3">
        <v>18.096</v>
      </c>
      <c r="U12" s="3">
        <v>18.206</v>
      </c>
      <c r="V12" s="3">
        <v>404.79300000000001</v>
      </c>
      <c r="W12" s="3">
        <v>9.8999999999999993E+37</v>
      </c>
      <c r="X12" s="3">
        <v>6.9340000000000002</v>
      </c>
    </row>
    <row r="13" spans="1:24" x14ac:dyDescent="0.3">
      <c r="A13" s="3">
        <v>12</v>
      </c>
      <c r="B13" s="51">
        <v>43342.431178819446</v>
      </c>
      <c r="C13" s="3">
        <v>442.80981700000001</v>
      </c>
      <c r="D13" s="3">
        <v>426.78366199999999</v>
      </c>
      <c r="E13" s="3">
        <v>766.19232299999999</v>
      </c>
      <c r="F13" s="3">
        <v>19.603999999999999</v>
      </c>
      <c r="G13" s="3">
        <v>19.181000000000001</v>
      </c>
      <c r="H13" s="3">
        <v>18.739000000000001</v>
      </c>
      <c r="I13" s="3">
        <v>18.757999999999999</v>
      </c>
      <c r="J13" s="3">
        <v>18.224</v>
      </c>
      <c r="K13" s="3">
        <v>18.812999999999999</v>
      </c>
      <c r="L13" s="3">
        <v>25.506</v>
      </c>
      <c r="M13" s="3">
        <v>28.744</v>
      </c>
      <c r="N13" s="3">
        <v>24.015000000000001</v>
      </c>
      <c r="O13" s="3">
        <v>21.902999999999999</v>
      </c>
      <c r="P13" s="3">
        <v>21.074999999999999</v>
      </c>
      <c r="Q13" s="3">
        <v>21.736999999999998</v>
      </c>
      <c r="R13" s="3">
        <v>26.542999999999999</v>
      </c>
      <c r="S13" s="3">
        <v>18.096</v>
      </c>
      <c r="T13" s="3">
        <v>18.169</v>
      </c>
      <c r="U13" s="3">
        <v>18.224</v>
      </c>
      <c r="V13" s="3">
        <v>355.25099999999998</v>
      </c>
      <c r="W13" s="3">
        <v>-53.780999999999999</v>
      </c>
      <c r="X13" s="3">
        <v>-130.81200000000001</v>
      </c>
    </row>
    <row r="14" spans="1:24" x14ac:dyDescent="0.3">
      <c r="A14" s="3">
        <v>13</v>
      </c>
      <c r="B14" s="51">
        <v>43342.431236805554</v>
      </c>
      <c r="C14" s="3">
        <v>442.85773799999998</v>
      </c>
      <c r="D14" s="3">
        <v>426.82825600000001</v>
      </c>
      <c r="E14" s="3">
        <v>766.21336899999994</v>
      </c>
      <c r="F14" s="3">
        <v>19.788</v>
      </c>
      <c r="G14" s="3">
        <v>19.161999999999999</v>
      </c>
      <c r="H14" s="3">
        <v>18.666</v>
      </c>
      <c r="I14" s="3">
        <v>18.739000000000001</v>
      </c>
      <c r="J14" s="3">
        <v>18.206</v>
      </c>
      <c r="K14" s="3">
        <v>18.757999999999999</v>
      </c>
      <c r="L14" s="3">
        <v>25.561</v>
      </c>
      <c r="M14" s="3">
        <v>27.015999999999998</v>
      </c>
      <c r="N14" s="3">
        <v>25.215</v>
      </c>
      <c r="O14" s="3">
        <v>22.76</v>
      </c>
      <c r="P14" s="3">
        <v>21.204000000000001</v>
      </c>
      <c r="Q14" s="3">
        <v>21.498000000000001</v>
      </c>
      <c r="R14" s="3">
        <v>27.416</v>
      </c>
      <c r="S14" s="3">
        <v>18.151</v>
      </c>
      <c r="T14" s="3">
        <v>18.151</v>
      </c>
      <c r="U14" s="3">
        <v>18.260999999999999</v>
      </c>
      <c r="V14" s="3">
        <v>132.102</v>
      </c>
      <c r="W14" s="3">
        <v>68.409000000000006</v>
      </c>
      <c r="X14" s="3">
        <v>43.433999999999997</v>
      </c>
    </row>
    <row r="15" spans="1:24" x14ac:dyDescent="0.3">
      <c r="A15" s="3">
        <v>14</v>
      </c>
      <c r="B15" s="51">
        <v>43342.431301273151</v>
      </c>
      <c r="C15" s="3">
        <v>442.82242600000001</v>
      </c>
      <c r="D15" s="3">
        <v>426.794602</v>
      </c>
      <c r="E15" s="3">
        <v>766.20410400000003</v>
      </c>
      <c r="F15" s="3">
        <v>19.457000000000001</v>
      </c>
      <c r="G15" s="3">
        <v>19.126000000000001</v>
      </c>
      <c r="H15" s="3">
        <v>18.646999999999998</v>
      </c>
      <c r="I15" s="3">
        <v>18.666</v>
      </c>
      <c r="J15" s="3">
        <v>18.206</v>
      </c>
      <c r="K15" s="3">
        <v>18.702999999999999</v>
      </c>
      <c r="L15" s="3">
        <v>26.015999999999998</v>
      </c>
      <c r="M15" s="3">
        <v>27.744</v>
      </c>
      <c r="N15" s="3">
        <v>24.306000000000001</v>
      </c>
      <c r="O15" s="3">
        <v>22.504999999999999</v>
      </c>
      <c r="P15" s="3">
        <v>20.707000000000001</v>
      </c>
      <c r="Q15" s="3">
        <v>21.847000000000001</v>
      </c>
      <c r="R15" s="3">
        <v>28.326000000000001</v>
      </c>
      <c r="S15" s="3">
        <v>18.077000000000002</v>
      </c>
      <c r="T15" s="3">
        <v>18.151</v>
      </c>
      <c r="U15" s="3">
        <v>18.187999999999999</v>
      </c>
      <c r="V15" s="3">
        <v>305.685</v>
      </c>
      <c r="W15" s="3">
        <v>-155.44</v>
      </c>
      <c r="X15" s="3">
        <v>247.00200000000001</v>
      </c>
    </row>
    <row r="16" spans="1:24" x14ac:dyDescent="0.3">
      <c r="A16" s="3">
        <v>15</v>
      </c>
      <c r="B16" s="51">
        <v>43342.431364467593</v>
      </c>
      <c r="C16" s="3">
        <v>442.84512899999999</v>
      </c>
      <c r="D16" s="3">
        <v>426.71381600000001</v>
      </c>
      <c r="E16" s="3">
        <v>766.19568600000002</v>
      </c>
      <c r="F16" s="3">
        <v>19.88</v>
      </c>
      <c r="G16" s="3">
        <v>19.199000000000002</v>
      </c>
      <c r="H16" s="3">
        <v>18.629000000000001</v>
      </c>
      <c r="I16" s="3">
        <v>18.757999999999999</v>
      </c>
      <c r="J16" s="3">
        <v>18.206</v>
      </c>
      <c r="K16" s="3">
        <v>18.795000000000002</v>
      </c>
      <c r="L16" s="3">
        <v>25.506</v>
      </c>
      <c r="M16" s="3">
        <v>27.616</v>
      </c>
      <c r="N16" s="3">
        <v>23.213999999999999</v>
      </c>
      <c r="O16" s="3">
        <v>22.013000000000002</v>
      </c>
      <c r="P16" s="3">
        <v>20.928000000000001</v>
      </c>
      <c r="Q16" s="3">
        <v>21.423999999999999</v>
      </c>
      <c r="R16" s="3">
        <v>28.670999999999999</v>
      </c>
      <c r="S16" s="3">
        <v>18.169</v>
      </c>
      <c r="T16" s="3">
        <v>18.206</v>
      </c>
      <c r="U16" s="3">
        <v>18.260999999999999</v>
      </c>
      <c r="V16" s="3">
        <v>-19.059000000000001</v>
      </c>
      <c r="W16" s="3">
        <v>60.006</v>
      </c>
      <c r="X16" s="3">
        <v>88.540999999999997</v>
      </c>
    </row>
    <row r="17" spans="1:24" x14ac:dyDescent="0.3">
      <c r="A17" s="3">
        <v>16</v>
      </c>
      <c r="B17" s="51">
        <v>43342.431432291669</v>
      </c>
      <c r="C17" s="3">
        <v>442.836724</v>
      </c>
      <c r="D17" s="3">
        <v>426.79122999999998</v>
      </c>
      <c r="E17" s="3">
        <v>766.17800399999999</v>
      </c>
      <c r="F17" s="3">
        <v>19.824000000000002</v>
      </c>
      <c r="G17" s="3">
        <v>19.181000000000001</v>
      </c>
      <c r="H17" s="3">
        <v>18.629000000000001</v>
      </c>
      <c r="I17" s="3">
        <v>18.721</v>
      </c>
      <c r="J17" s="3">
        <v>18.206</v>
      </c>
      <c r="K17" s="3">
        <v>18.795000000000002</v>
      </c>
      <c r="L17" s="3">
        <v>25.614999999999998</v>
      </c>
      <c r="M17" s="3">
        <v>25.488</v>
      </c>
      <c r="N17" s="3">
        <v>23.341999999999999</v>
      </c>
      <c r="O17" s="3">
        <v>22.942</v>
      </c>
      <c r="P17" s="3">
        <v>21.681999999999999</v>
      </c>
      <c r="Q17" s="3">
        <v>21.866</v>
      </c>
      <c r="R17" s="3">
        <v>29.599</v>
      </c>
      <c r="S17" s="3">
        <v>18.242999999999999</v>
      </c>
      <c r="T17" s="3">
        <v>18.187999999999999</v>
      </c>
      <c r="U17" s="3">
        <v>18.242999999999999</v>
      </c>
      <c r="V17" s="3">
        <v>-88.155000000000001</v>
      </c>
      <c r="W17" s="3">
        <v>44.997999999999998</v>
      </c>
      <c r="X17" s="3">
        <v>151.988</v>
      </c>
    </row>
    <row r="18" spans="1:24" x14ac:dyDescent="0.3">
      <c r="A18" s="3">
        <v>17</v>
      </c>
      <c r="B18" s="51">
        <v>43342.43149988426</v>
      </c>
      <c r="C18" s="3">
        <v>442.876239</v>
      </c>
      <c r="D18" s="3">
        <v>426.82657599999999</v>
      </c>
      <c r="E18" s="3">
        <v>766.19989499999997</v>
      </c>
      <c r="F18" s="3">
        <v>19.861000000000001</v>
      </c>
      <c r="G18" s="3">
        <v>19.161999999999999</v>
      </c>
      <c r="H18" s="3">
        <v>18.646999999999998</v>
      </c>
      <c r="I18" s="3">
        <v>18.776</v>
      </c>
      <c r="J18" s="3">
        <v>18.187999999999999</v>
      </c>
      <c r="K18" s="3">
        <v>18.776</v>
      </c>
      <c r="L18" s="3">
        <v>26.58</v>
      </c>
      <c r="M18" s="3">
        <v>30.271999999999998</v>
      </c>
      <c r="N18" s="3">
        <v>29.853999999999999</v>
      </c>
      <c r="O18" s="3">
        <v>24.724</v>
      </c>
      <c r="P18" s="3">
        <v>22.231999999999999</v>
      </c>
      <c r="Q18" s="3">
        <v>22.451000000000001</v>
      </c>
      <c r="R18" s="3">
        <v>30.562999999999999</v>
      </c>
      <c r="S18" s="3">
        <v>18.28</v>
      </c>
      <c r="T18" s="3">
        <v>18.224</v>
      </c>
      <c r="U18" s="3">
        <v>18.28</v>
      </c>
      <c r="V18" s="3">
        <v>9.8999999999999993E+37</v>
      </c>
      <c r="W18" s="3">
        <v>124.508</v>
      </c>
      <c r="X18" s="3">
        <v>73.796999999999997</v>
      </c>
    </row>
    <row r="19" spans="1:24" x14ac:dyDescent="0.3">
      <c r="A19" s="3">
        <v>18</v>
      </c>
      <c r="B19" s="51">
        <v>43342.431567361113</v>
      </c>
      <c r="C19" s="3">
        <v>442.840082</v>
      </c>
      <c r="D19" s="3">
        <v>426.812274</v>
      </c>
      <c r="E19" s="3">
        <v>766.19653200000005</v>
      </c>
      <c r="F19" s="3">
        <v>19.536999999999999</v>
      </c>
      <c r="G19" s="3">
        <v>19.169</v>
      </c>
      <c r="H19" s="3">
        <v>18.728000000000002</v>
      </c>
      <c r="I19" s="3">
        <v>18.745999999999999</v>
      </c>
      <c r="J19" s="3">
        <v>18.25</v>
      </c>
      <c r="K19" s="3">
        <v>18.82</v>
      </c>
      <c r="L19" s="3">
        <v>31.388000000000002</v>
      </c>
      <c r="M19" s="3">
        <v>45.688000000000002</v>
      </c>
      <c r="N19" s="3">
        <v>36.015000000000001</v>
      </c>
      <c r="O19" s="3">
        <v>28.204999999999998</v>
      </c>
      <c r="P19" s="3">
        <v>25.295000000000002</v>
      </c>
      <c r="Q19" s="3">
        <v>22.785</v>
      </c>
      <c r="R19" s="3">
        <v>33.298000000000002</v>
      </c>
      <c r="S19" s="3">
        <v>18.396999999999998</v>
      </c>
      <c r="T19" s="3">
        <v>18.305</v>
      </c>
      <c r="U19" s="3">
        <v>18.305</v>
      </c>
      <c r="V19" s="3">
        <v>115.67700000000001</v>
      </c>
      <c r="W19" s="3">
        <v>-24.207999999999998</v>
      </c>
      <c r="X19" s="3">
        <v>82.552999999999997</v>
      </c>
    </row>
    <row r="20" spans="1:24" x14ac:dyDescent="0.3">
      <c r="A20" s="3">
        <v>19</v>
      </c>
      <c r="B20" s="51">
        <v>43342.431635185188</v>
      </c>
      <c r="C20" s="3">
        <v>442.85773799999998</v>
      </c>
      <c r="D20" s="3">
        <v>426.77860900000002</v>
      </c>
      <c r="E20" s="3">
        <v>766.14601200000004</v>
      </c>
      <c r="F20" s="3">
        <v>19.765999999999998</v>
      </c>
      <c r="G20" s="3">
        <v>19.196000000000002</v>
      </c>
      <c r="H20" s="3">
        <v>18.902000000000001</v>
      </c>
      <c r="I20" s="3">
        <v>18.736000000000001</v>
      </c>
      <c r="J20" s="3">
        <v>18.184000000000001</v>
      </c>
      <c r="K20" s="3">
        <v>18.920000000000002</v>
      </c>
      <c r="L20" s="3">
        <v>45.768000000000001</v>
      </c>
      <c r="M20" s="3">
        <v>64.790000000000006</v>
      </c>
      <c r="N20" s="3">
        <v>46.81</v>
      </c>
      <c r="O20" s="3">
        <v>38.180999999999997</v>
      </c>
      <c r="P20" s="3">
        <v>31.76</v>
      </c>
      <c r="Q20" s="3">
        <v>27.922000000000001</v>
      </c>
      <c r="R20" s="3">
        <v>36.149000000000001</v>
      </c>
      <c r="S20" s="3">
        <v>18.478999999999999</v>
      </c>
      <c r="T20" s="3">
        <v>18.312999999999999</v>
      </c>
      <c r="U20" s="3">
        <v>18.295000000000002</v>
      </c>
      <c r="V20" s="3">
        <v>64.790000000000006</v>
      </c>
      <c r="W20" s="3">
        <v>204.20599999999999</v>
      </c>
      <c r="X20" s="3">
        <v>9.8999999999999993E+37</v>
      </c>
    </row>
    <row r="21" spans="1:24" x14ac:dyDescent="0.3">
      <c r="A21" s="3">
        <v>20</v>
      </c>
      <c r="B21" s="51">
        <v>43342.43169409722</v>
      </c>
      <c r="C21" s="3">
        <v>442.864465</v>
      </c>
      <c r="D21" s="3">
        <v>426.76010100000002</v>
      </c>
      <c r="E21" s="3">
        <v>766.12328400000001</v>
      </c>
      <c r="F21" s="3">
        <v>19.463999999999999</v>
      </c>
      <c r="G21" s="3">
        <v>19.132999999999999</v>
      </c>
      <c r="H21" s="3">
        <v>18.856999999999999</v>
      </c>
      <c r="I21" s="3">
        <v>18.728000000000002</v>
      </c>
      <c r="J21" s="3">
        <v>18.195</v>
      </c>
      <c r="K21" s="3">
        <v>18.893999999999998</v>
      </c>
      <c r="L21" s="3">
        <v>45.723999999999997</v>
      </c>
      <c r="M21" s="3">
        <v>65.917000000000002</v>
      </c>
      <c r="N21" s="3">
        <v>49.146000000000001</v>
      </c>
      <c r="O21" s="3">
        <v>40.42</v>
      </c>
      <c r="P21" s="3">
        <v>31.425000000000001</v>
      </c>
      <c r="Q21" s="3">
        <v>26.532</v>
      </c>
      <c r="R21" s="3">
        <v>37.112000000000002</v>
      </c>
      <c r="S21" s="3">
        <v>18.581</v>
      </c>
      <c r="T21" s="3">
        <v>18.379000000000001</v>
      </c>
      <c r="U21" s="3">
        <v>18.305</v>
      </c>
      <c r="V21" s="3">
        <v>265.12200000000001</v>
      </c>
      <c r="W21" s="3">
        <v>-98.688000000000002</v>
      </c>
      <c r="X21" s="3">
        <v>102.104</v>
      </c>
    </row>
    <row r="22" spans="1:24" x14ac:dyDescent="0.3">
      <c r="A22" s="3">
        <v>21</v>
      </c>
      <c r="B22" s="51">
        <v>43342.431761921296</v>
      </c>
      <c r="C22" s="3">
        <v>442.839247</v>
      </c>
      <c r="D22" s="3">
        <v>426.79039499999999</v>
      </c>
      <c r="E22" s="3">
        <v>766.20831399999997</v>
      </c>
      <c r="F22" s="3">
        <v>19.535</v>
      </c>
      <c r="G22" s="3">
        <v>19.149000000000001</v>
      </c>
      <c r="H22" s="3">
        <v>18.890999999999998</v>
      </c>
      <c r="I22" s="3">
        <v>18.763000000000002</v>
      </c>
      <c r="J22" s="3">
        <v>18.265999999999998</v>
      </c>
      <c r="K22" s="3">
        <v>18.946000000000002</v>
      </c>
      <c r="L22" s="3">
        <v>54.238</v>
      </c>
      <c r="M22" s="3">
        <v>59.69</v>
      </c>
      <c r="N22" s="3">
        <v>48.573999999999998</v>
      </c>
      <c r="O22" s="3">
        <v>37.847000000000001</v>
      </c>
      <c r="P22" s="3">
        <v>31.931999999999999</v>
      </c>
      <c r="Q22" s="3">
        <v>28.603000000000002</v>
      </c>
      <c r="R22" s="3">
        <v>37.901000000000003</v>
      </c>
      <c r="S22" s="3">
        <v>18.780999999999999</v>
      </c>
      <c r="T22" s="3">
        <v>18.413</v>
      </c>
      <c r="U22" s="3">
        <v>18.358000000000001</v>
      </c>
      <c r="V22" s="3">
        <v>352.46</v>
      </c>
      <c r="W22" s="3">
        <v>9.8999999999999993E+37</v>
      </c>
      <c r="X22" s="3">
        <v>211.018</v>
      </c>
    </row>
    <row r="23" spans="1:24" x14ac:dyDescent="0.3">
      <c r="A23" s="3">
        <v>22</v>
      </c>
      <c r="B23" s="51">
        <v>43342.431829629626</v>
      </c>
      <c r="C23" s="3">
        <v>442.84765299999998</v>
      </c>
      <c r="D23" s="3">
        <v>426.74748099999999</v>
      </c>
      <c r="E23" s="3">
        <v>766.18643199999997</v>
      </c>
      <c r="F23" s="3">
        <v>19.774000000000001</v>
      </c>
      <c r="G23" s="3">
        <v>19.222000000000001</v>
      </c>
      <c r="H23" s="3">
        <v>18.928000000000001</v>
      </c>
      <c r="I23" s="3">
        <v>18.780999999999999</v>
      </c>
      <c r="J23" s="3">
        <v>18.228999999999999</v>
      </c>
      <c r="K23" s="3">
        <v>18.983000000000001</v>
      </c>
      <c r="L23" s="3">
        <v>54.06</v>
      </c>
      <c r="M23" s="3">
        <v>53.347999999999999</v>
      </c>
      <c r="N23" s="3">
        <v>44.930999999999997</v>
      </c>
      <c r="O23" s="3">
        <v>35.293999999999997</v>
      </c>
      <c r="P23" s="3">
        <v>30.094999999999999</v>
      </c>
      <c r="Q23" s="3">
        <v>27.93</v>
      </c>
      <c r="R23" s="3">
        <v>37.829000000000001</v>
      </c>
      <c r="S23" s="3">
        <v>18.818000000000001</v>
      </c>
      <c r="T23" s="3">
        <v>18.504999999999999</v>
      </c>
      <c r="U23" s="3">
        <v>18.431999999999999</v>
      </c>
      <c r="V23" s="3">
        <v>223.49199999999999</v>
      </c>
      <c r="W23" s="3">
        <v>103.78100000000001</v>
      </c>
      <c r="X23" s="3">
        <v>-63.652000000000001</v>
      </c>
    </row>
    <row r="24" spans="1:24" x14ac:dyDescent="0.3">
      <c r="A24" s="3">
        <v>23</v>
      </c>
      <c r="B24" s="51">
        <v>43342.431897222225</v>
      </c>
      <c r="C24" s="3">
        <v>442.85605900000002</v>
      </c>
      <c r="D24" s="3">
        <v>426.70202999999998</v>
      </c>
      <c r="E24" s="3">
        <v>766.14853900000003</v>
      </c>
      <c r="F24" s="3">
        <v>19.545000000000002</v>
      </c>
      <c r="G24" s="3">
        <v>19.196000000000002</v>
      </c>
      <c r="H24" s="3">
        <v>18.994</v>
      </c>
      <c r="I24" s="3">
        <v>18.791</v>
      </c>
      <c r="J24" s="3">
        <v>18.257999999999999</v>
      </c>
      <c r="K24" s="3">
        <v>19.085999999999999</v>
      </c>
      <c r="L24" s="3">
        <v>52.627000000000002</v>
      </c>
      <c r="M24" s="3">
        <v>54.408999999999999</v>
      </c>
      <c r="N24" s="3">
        <v>43.502000000000002</v>
      </c>
      <c r="O24" s="3">
        <v>35.43</v>
      </c>
      <c r="P24" s="3">
        <v>28.286000000000001</v>
      </c>
      <c r="Q24" s="3">
        <v>26.867000000000001</v>
      </c>
      <c r="R24" s="3">
        <v>38.198999999999998</v>
      </c>
      <c r="S24" s="3">
        <v>19.012</v>
      </c>
      <c r="T24" s="3">
        <v>18.626000000000001</v>
      </c>
      <c r="U24" s="3">
        <v>18.515000000000001</v>
      </c>
      <c r="V24" s="3">
        <v>299.83499999999998</v>
      </c>
      <c r="W24" s="3">
        <v>-70.037999999999997</v>
      </c>
      <c r="X24" s="3">
        <v>107.06</v>
      </c>
    </row>
    <row r="25" spans="1:24" x14ac:dyDescent="0.3">
      <c r="A25" s="3">
        <v>24</v>
      </c>
      <c r="B25" s="51">
        <v>43342.431964467592</v>
      </c>
      <c r="C25" s="3">
        <v>442.824949</v>
      </c>
      <c r="D25" s="3">
        <v>426.763463</v>
      </c>
      <c r="E25" s="3">
        <v>766.15274799999997</v>
      </c>
      <c r="F25" s="3">
        <v>19.664000000000001</v>
      </c>
      <c r="G25" s="3">
        <v>19.13</v>
      </c>
      <c r="H25" s="3">
        <v>19.094000000000001</v>
      </c>
      <c r="I25" s="3">
        <v>18.780999999999999</v>
      </c>
      <c r="J25" s="3">
        <v>18.265999999999998</v>
      </c>
      <c r="K25" s="3">
        <v>19.074999999999999</v>
      </c>
      <c r="L25" s="3">
        <v>59.618000000000002</v>
      </c>
      <c r="M25" s="3">
        <v>59.618000000000002</v>
      </c>
      <c r="N25" s="3">
        <v>44.661000000000001</v>
      </c>
      <c r="O25" s="3">
        <v>35.618000000000002</v>
      </c>
      <c r="P25" s="3">
        <v>30.422000000000001</v>
      </c>
      <c r="Q25" s="3">
        <v>29.021999999999998</v>
      </c>
      <c r="R25" s="3">
        <v>40.688000000000002</v>
      </c>
      <c r="S25" s="3">
        <v>19.149000000000001</v>
      </c>
      <c r="T25" s="3">
        <v>18.652000000000001</v>
      </c>
      <c r="U25" s="3">
        <v>18.559999999999999</v>
      </c>
      <c r="V25" s="3">
        <v>286.483</v>
      </c>
      <c r="W25" s="3">
        <v>9.8999999999999993E+37</v>
      </c>
      <c r="X25" s="3">
        <v>297.798</v>
      </c>
    </row>
    <row r="26" spans="1:24" x14ac:dyDescent="0.3">
      <c r="A26" s="3">
        <v>25</v>
      </c>
      <c r="B26" s="51">
        <v>43342.432031944445</v>
      </c>
      <c r="C26" s="3">
        <v>442.79132600000003</v>
      </c>
      <c r="D26" s="3">
        <v>426.76598899999999</v>
      </c>
      <c r="E26" s="3">
        <v>766.13843899999995</v>
      </c>
      <c r="F26" s="3">
        <v>19.742000000000001</v>
      </c>
      <c r="G26" s="3">
        <v>19.172000000000001</v>
      </c>
      <c r="H26" s="3">
        <v>19.154</v>
      </c>
      <c r="I26" s="3">
        <v>18.766999999999999</v>
      </c>
      <c r="J26" s="3">
        <v>18.234000000000002</v>
      </c>
      <c r="K26" s="3">
        <v>19.117000000000001</v>
      </c>
      <c r="L26" s="3">
        <v>70.456999999999994</v>
      </c>
      <c r="M26" s="3">
        <v>63.917000000000002</v>
      </c>
      <c r="N26" s="3">
        <v>49.735999999999997</v>
      </c>
      <c r="O26" s="3">
        <v>37.654000000000003</v>
      </c>
      <c r="P26" s="3">
        <v>32.883000000000003</v>
      </c>
      <c r="Q26" s="3">
        <v>30.081</v>
      </c>
      <c r="R26" s="3">
        <v>42.526000000000003</v>
      </c>
      <c r="S26" s="3">
        <v>19.373999999999999</v>
      </c>
      <c r="T26" s="3">
        <v>18.748999999999999</v>
      </c>
      <c r="U26" s="3">
        <v>18.565000000000001</v>
      </c>
      <c r="V26" s="3">
        <v>109.108</v>
      </c>
      <c r="W26" s="3">
        <v>137.809</v>
      </c>
      <c r="X26" s="3">
        <v>51.000999999999998</v>
      </c>
    </row>
    <row r="27" spans="1:24" x14ac:dyDescent="0.3">
      <c r="A27" s="3">
        <v>26</v>
      </c>
      <c r="B27" s="51">
        <v>43342.432089930553</v>
      </c>
      <c r="C27" s="3">
        <v>442.81906700000002</v>
      </c>
      <c r="D27" s="3">
        <v>426.75589400000001</v>
      </c>
      <c r="E27" s="3">
        <v>766.17800399999999</v>
      </c>
      <c r="F27" s="3">
        <v>19.649999999999999</v>
      </c>
      <c r="G27" s="3">
        <v>19.190000000000001</v>
      </c>
      <c r="H27" s="3">
        <v>19.227</v>
      </c>
      <c r="I27" s="3">
        <v>18.823</v>
      </c>
      <c r="J27" s="3">
        <v>18.271000000000001</v>
      </c>
      <c r="K27" s="3">
        <v>19.154</v>
      </c>
      <c r="L27" s="3">
        <v>72.3</v>
      </c>
      <c r="M27" s="3">
        <v>72.796000000000006</v>
      </c>
      <c r="N27" s="3">
        <v>57.716999999999999</v>
      </c>
      <c r="O27" s="3">
        <v>40.314999999999998</v>
      </c>
      <c r="P27" s="3">
        <v>32.845999999999997</v>
      </c>
      <c r="Q27" s="3">
        <v>28.643999999999998</v>
      </c>
      <c r="R27" s="3">
        <v>43.749000000000002</v>
      </c>
      <c r="S27" s="3">
        <v>19.649999999999999</v>
      </c>
      <c r="T27" s="3">
        <v>18.841000000000001</v>
      </c>
      <c r="U27" s="3">
        <v>18.62</v>
      </c>
      <c r="V27" s="3">
        <v>56.523000000000003</v>
      </c>
      <c r="W27" s="3">
        <v>67.195999999999998</v>
      </c>
      <c r="X27" s="3">
        <v>270.67899999999997</v>
      </c>
    </row>
    <row r="28" spans="1:24" x14ac:dyDescent="0.3">
      <c r="A28" s="3">
        <v>27</v>
      </c>
      <c r="B28" s="51">
        <v>43342.432147916668</v>
      </c>
      <c r="C28" s="3">
        <v>442.83420000000001</v>
      </c>
      <c r="D28" s="3">
        <v>426.76514300000002</v>
      </c>
      <c r="E28" s="3">
        <v>766.16453999999999</v>
      </c>
      <c r="F28" s="3">
        <v>19.779</v>
      </c>
      <c r="G28" s="3">
        <v>19.172000000000001</v>
      </c>
      <c r="H28" s="3">
        <v>19.356000000000002</v>
      </c>
      <c r="I28" s="3">
        <v>18.823</v>
      </c>
      <c r="J28" s="3">
        <v>18.251999999999999</v>
      </c>
      <c r="K28" s="3">
        <v>19.190000000000001</v>
      </c>
      <c r="L28" s="3">
        <v>87.875</v>
      </c>
      <c r="M28" s="3">
        <v>69.162999999999997</v>
      </c>
      <c r="N28" s="3">
        <v>57.076000000000001</v>
      </c>
      <c r="O28" s="3">
        <v>39.829000000000001</v>
      </c>
      <c r="P28" s="3">
        <v>31.555</v>
      </c>
      <c r="Q28" s="3">
        <v>30.372</v>
      </c>
      <c r="R28" s="3">
        <v>44.54</v>
      </c>
      <c r="S28" s="3">
        <v>19.925999999999998</v>
      </c>
      <c r="T28" s="3">
        <v>18.878</v>
      </c>
      <c r="U28" s="3">
        <v>18.602</v>
      </c>
      <c r="V28" s="3">
        <v>-30.852</v>
      </c>
      <c r="W28" s="3">
        <v>284.435</v>
      </c>
      <c r="X28" s="3">
        <v>20.974</v>
      </c>
    </row>
    <row r="29" spans="1:24" x14ac:dyDescent="0.3">
      <c r="A29" s="3">
        <v>28</v>
      </c>
      <c r="B29" s="51">
        <v>43342.432209722225</v>
      </c>
      <c r="C29" s="3">
        <v>442.82579399999997</v>
      </c>
      <c r="D29" s="3">
        <v>426.787869</v>
      </c>
      <c r="E29" s="3">
        <v>766.15863899999999</v>
      </c>
      <c r="F29" s="3">
        <v>19.844999999999999</v>
      </c>
      <c r="G29" s="3">
        <v>19.202000000000002</v>
      </c>
      <c r="H29" s="3">
        <v>19.459</v>
      </c>
      <c r="I29" s="3">
        <v>18.815999999999999</v>
      </c>
      <c r="J29" s="3">
        <v>18.300999999999998</v>
      </c>
      <c r="K29" s="3">
        <v>19.274999999999999</v>
      </c>
      <c r="L29" s="3">
        <v>104.42100000000001</v>
      </c>
      <c r="M29" s="3">
        <v>91.971000000000004</v>
      </c>
      <c r="N29" s="3">
        <v>62.35</v>
      </c>
      <c r="O29" s="3">
        <v>47.732999999999997</v>
      </c>
      <c r="P29" s="3">
        <v>36.280999999999999</v>
      </c>
      <c r="Q29" s="3">
        <v>31.657</v>
      </c>
      <c r="R29" s="3">
        <v>46.816000000000003</v>
      </c>
      <c r="S29" s="3">
        <v>20.286999999999999</v>
      </c>
      <c r="T29" s="3">
        <v>19.055</v>
      </c>
      <c r="U29" s="3">
        <v>18.667999999999999</v>
      </c>
      <c r="V29" s="3">
        <v>-9.5690000000000008</v>
      </c>
      <c r="W29" s="3">
        <v>347.60300000000001</v>
      </c>
      <c r="X29" s="3">
        <v>-71.234999999999999</v>
      </c>
    </row>
    <row r="30" spans="1:24" x14ac:dyDescent="0.3">
      <c r="A30" s="3">
        <v>29</v>
      </c>
      <c r="B30" s="51">
        <v>43342.432269560188</v>
      </c>
      <c r="C30" s="3">
        <v>442.80141099999997</v>
      </c>
      <c r="D30" s="3">
        <v>426.72222900000003</v>
      </c>
      <c r="E30" s="3">
        <v>766.162013</v>
      </c>
      <c r="F30" s="3">
        <v>19.617000000000001</v>
      </c>
      <c r="G30" s="3">
        <v>19.138000000000002</v>
      </c>
      <c r="H30" s="3">
        <v>19.524999999999999</v>
      </c>
      <c r="I30" s="3">
        <v>18.806999999999999</v>
      </c>
      <c r="J30" s="3">
        <v>18.274000000000001</v>
      </c>
      <c r="K30" s="3">
        <v>19.248999999999999</v>
      </c>
      <c r="L30" s="3">
        <v>114.693</v>
      </c>
      <c r="M30" s="3">
        <v>101.931</v>
      </c>
      <c r="N30" s="3">
        <v>72.355999999999995</v>
      </c>
      <c r="O30" s="3">
        <v>52.91</v>
      </c>
      <c r="P30" s="3">
        <v>38.520000000000003</v>
      </c>
      <c r="Q30" s="3">
        <v>30.667000000000002</v>
      </c>
      <c r="R30" s="3">
        <v>48.064999999999998</v>
      </c>
      <c r="S30" s="3">
        <v>20.425999999999998</v>
      </c>
      <c r="T30" s="3">
        <v>19.082999999999998</v>
      </c>
      <c r="U30" s="3">
        <v>18.715</v>
      </c>
      <c r="V30" s="3">
        <v>84.72</v>
      </c>
      <c r="W30" s="3">
        <v>216.59200000000001</v>
      </c>
      <c r="X30" s="3">
        <v>-74.09</v>
      </c>
    </row>
    <row r="31" spans="1:24" x14ac:dyDescent="0.3">
      <c r="A31" s="3">
        <v>30</v>
      </c>
      <c r="B31" s="51">
        <v>43342.432327662034</v>
      </c>
      <c r="C31" s="3">
        <v>442.77366999999998</v>
      </c>
      <c r="D31" s="3">
        <v>426.78702299999998</v>
      </c>
      <c r="E31" s="3">
        <v>766.12749299999996</v>
      </c>
      <c r="F31" s="3">
        <v>19.617000000000001</v>
      </c>
      <c r="G31" s="3">
        <v>19.175000000000001</v>
      </c>
      <c r="H31" s="3">
        <v>19.672000000000001</v>
      </c>
      <c r="I31" s="3">
        <v>18.826000000000001</v>
      </c>
      <c r="J31" s="3">
        <v>18.311</v>
      </c>
      <c r="K31" s="3">
        <v>19.321999999999999</v>
      </c>
      <c r="L31" s="3">
        <v>112.246</v>
      </c>
      <c r="M31" s="3">
        <v>102.663</v>
      </c>
      <c r="N31" s="3">
        <v>71.045000000000002</v>
      </c>
      <c r="O31" s="3">
        <v>51.110999999999997</v>
      </c>
      <c r="P31" s="3">
        <v>37.171999999999997</v>
      </c>
      <c r="Q31" s="3">
        <v>32.831000000000003</v>
      </c>
      <c r="R31" s="3">
        <v>48.384999999999998</v>
      </c>
      <c r="S31" s="3">
        <v>20.664999999999999</v>
      </c>
      <c r="T31" s="3">
        <v>19.248999999999999</v>
      </c>
      <c r="U31" s="3">
        <v>18.715</v>
      </c>
      <c r="V31" s="3">
        <v>250.642</v>
      </c>
      <c r="W31" s="3">
        <v>83.567999999999998</v>
      </c>
      <c r="X31" s="3">
        <v>14.632999999999999</v>
      </c>
    </row>
    <row r="32" spans="1:24" x14ac:dyDescent="0.3">
      <c r="A32" s="3">
        <v>31</v>
      </c>
      <c r="B32" s="51">
        <v>43342.432385763888</v>
      </c>
      <c r="C32" s="3">
        <v>442.85270100000002</v>
      </c>
      <c r="D32" s="3">
        <v>426.75925599999999</v>
      </c>
      <c r="E32" s="3">
        <v>766.13591199999996</v>
      </c>
      <c r="F32" s="3">
        <v>19.687000000000001</v>
      </c>
      <c r="G32" s="3">
        <v>19.209</v>
      </c>
      <c r="H32" s="3">
        <v>19.704999999999998</v>
      </c>
      <c r="I32" s="3">
        <v>18.823</v>
      </c>
      <c r="J32" s="3">
        <v>18.289000000000001</v>
      </c>
      <c r="K32" s="3">
        <v>19.356000000000002</v>
      </c>
      <c r="L32" s="3">
        <v>125.768</v>
      </c>
      <c r="M32" s="3">
        <v>104.678</v>
      </c>
      <c r="N32" s="3">
        <v>68.259</v>
      </c>
      <c r="O32" s="3">
        <v>51.215000000000003</v>
      </c>
      <c r="P32" s="3">
        <v>43.695</v>
      </c>
      <c r="Q32" s="3">
        <v>36.161999999999999</v>
      </c>
      <c r="R32" s="3">
        <v>49.024000000000001</v>
      </c>
      <c r="S32" s="3">
        <v>20.901</v>
      </c>
      <c r="T32" s="3">
        <v>19.245999999999999</v>
      </c>
      <c r="U32" s="3">
        <v>18.786000000000001</v>
      </c>
      <c r="V32" s="3">
        <v>183.57900000000001</v>
      </c>
      <c r="W32" s="3">
        <v>269.51299999999998</v>
      </c>
      <c r="X32" s="3">
        <v>-192.07400000000001</v>
      </c>
    </row>
    <row r="33" spans="1:24" x14ac:dyDescent="0.3">
      <c r="A33" s="3">
        <v>32</v>
      </c>
      <c r="B33" s="51">
        <v>43342.432447685183</v>
      </c>
      <c r="C33" s="3">
        <v>442.79385000000002</v>
      </c>
      <c r="D33" s="3">
        <v>426.72139399999998</v>
      </c>
      <c r="E33" s="3">
        <v>766.10054700000001</v>
      </c>
      <c r="F33" s="3">
        <v>19.805</v>
      </c>
      <c r="G33" s="3">
        <v>19.198</v>
      </c>
      <c r="H33" s="3">
        <v>19.805</v>
      </c>
      <c r="I33" s="3">
        <v>18.831</v>
      </c>
      <c r="J33" s="3">
        <v>18.370999999999999</v>
      </c>
      <c r="K33" s="3">
        <v>19.437999999999999</v>
      </c>
      <c r="L33" s="3">
        <v>133.20599999999999</v>
      </c>
      <c r="M33" s="3">
        <v>131.63</v>
      </c>
      <c r="N33" s="3">
        <v>81.819999999999993</v>
      </c>
      <c r="O33" s="3">
        <v>55.354999999999997</v>
      </c>
      <c r="P33" s="3">
        <v>45.77</v>
      </c>
      <c r="Q33" s="3">
        <v>39.154000000000003</v>
      </c>
      <c r="R33" s="3">
        <v>52.683</v>
      </c>
      <c r="S33" s="3">
        <v>21.202999999999999</v>
      </c>
      <c r="T33" s="3">
        <v>19.437999999999999</v>
      </c>
      <c r="U33" s="3">
        <v>18.849</v>
      </c>
      <c r="V33" s="3">
        <v>44.637999999999998</v>
      </c>
      <c r="W33" s="3">
        <v>204.13499999999999</v>
      </c>
      <c r="X33" s="3">
        <v>77.551000000000002</v>
      </c>
    </row>
    <row r="34" spans="1:24" x14ac:dyDescent="0.3">
      <c r="A34" s="3">
        <v>33</v>
      </c>
      <c r="B34" s="51">
        <v>43342.432505671299</v>
      </c>
      <c r="C34" s="3">
        <v>442.83084200000002</v>
      </c>
      <c r="D34" s="3">
        <v>426.76767000000001</v>
      </c>
      <c r="E34" s="3">
        <v>766.12917500000003</v>
      </c>
      <c r="F34" s="3">
        <v>19.503</v>
      </c>
      <c r="G34" s="3">
        <v>19.172000000000001</v>
      </c>
      <c r="H34" s="3">
        <v>19.888999999999999</v>
      </c>
      <c r="I34" s="3">
        <v>18.803999999999998</v>
      </c>
      <c r="J34" s="3">
        <v>18.308</v>
      </c>
      <c r="K34" s="3">
        <v>19.411000000000001</v>
      </c>
      <c r="L34" s="3">
        <v>157.721</v>
      </c>
      <c r="M34" s="3">
        <v>148.86600000000001</v>
      </c>
      <c r="N34" s="3">
        <v>93.897000000000006</v>
      </c>
      <c r="O34" s="3">
        <v>65.069000000000003</v>
      </c>
      <c r="P34" s="3">
        <v>50.003</v>
      </c>
      <c r="Q34" s="3">
        <v>40.781999999999996</v>
      </c>
      <c r="R34" s="3">
        <v>55.543999999999997</v>
      </c>
      <c r="S34" s="3">
        <v>21.581</v>
      </c>
      <c r="T34" s="3">
        <v>19.558</v>
      </c>
      <c r="U34" s="3">
        <v>18.841000000000001</v>
      </c>
      <c r="V34" s="3">
        <v>216.22300000000001</v>
      </c>
      <c r="W34" s="3">
        <v>-63.988999999999997</v>
      </c>
      <c r="X34" s="3">
        <v>376.74900000000002</v>
      </c>
    </row>
    <row r="35" spans="1:24" x14ac:dyDescent="0.3">
      <c r="A35" s="3">
        <v>34</v>
      </c>
      <c r="B35" s="51">
        <v>43342.432568171294</v>
      </c>
      <c r="C35" s="3">
        <v>442.827473</v>
      </c>
      <c r="D35" s="3">
        <v>426.74916100000002</v>
      </c>
      <c r="E35" s="3">
        <v>766.11738300000002</v>
      </c>
      <c r="F35" s="3">
        <v>19.613</v>
      </c>
      <c r="G35" s="3">
        <v>19.209</v>
      </c>
      <c r="H35" s="3">
        <v>20.018000000000001</v>
      </c>
      <c r="I35" s="3">
        <v>18.841000000000001</v>
      </c>
      <c r="J35" s="3">
        <v>18.363</v>
      </c>
      <c r="K35" s="3">
        <v>19.484999999999999</v>
      </c>
      <c r="L35" s="3">
        <v>176.18600000000001</v>
      </c>
      <c r="M35" s="3">
        <v>153.667</v>
      </c>
      <c r="N35" s="3">
        <v>94.376000000000005</v>
      </c>
      <c r="O35" s="3">
        <v>69.215999999999994</v>
      </c>
      <c r="P35" s="3">
        <v>52.942999999999998</v>
      </c>
      <c r="Q35" s="3">
        <v>45.78</v>
      </c>
      <c r="R35" s="3">
        <v>58.216000000000001</v>
      </c>
      <c r="S35" s="3">
        <v>21.966999999999999</v>
      </c>
      <c r="T35" s="3">
        <v>19.704999999999998</v>
      </c>
      <c r="U35" s="3">
        <v>18.933</v>
      </c>
      <c r="V35" s="3">
        <v>170.95699999999999</v>
      </c>
      <c r="W35" s="3">
        <v>-89.343000000000004</v>
      </c>
      <c r="X35" s="3">
        <v>399.96800000000002</v>
      </c>
    </row>
    <row r="36" spans="1:24" x14ac:dyDescent="0.3">
      <c r="A36" s="3">
        <v>35</v>
      </c>
      <c r="B36" s="51">
        <v>43342.432631249998</v>
      </c>
      <c r="C36" s="3">
        <v>442.80561399999999</v>
      </c>
      <c r="D36" s="3">
        <v>426.74831599999999</v>
      </c>
      <c r="E36" s="3">
        <v>766.07360000000006</v>
      </c>
      <c r="F36" s="3">
        <v>19.603000000000002</v>
      </c>
      <c r="G36" s="3">
        <v>19.254000000000001</v>
      </c>
      <c r="H36" s="3">
        <v>20.283000000000001</v>
      </c>
      <c r="I36" s="3">
        <v>18.885999999999999</v>
      </c>
      <c r="J36" s="3">
        <v>18.370999999999999</v>
      </c>
      <c r="K36" s="3">
        <v>19.529</v>
      </c>
      <c r="L36" s="3">
        <v>238.535</v>
      </c>
      <c r="M36" s="3">
        <v>193.45</v>
      </c>
      <c r="N36" s="3">
        <v>112.575</v>
      </c>
      <c r="O36" s="3">
        <v>75.16</v>
      </c>
      <c r="P36" s="3">
        <v>53.93</v>
      </c>
      <c r="Q36" s="3">
        <v>44.043999999999997</v>
      </c>
      <c r="R36" s="3">
        <v>62.258000000000003</v>
      </c>
      <c r="S36" s="3">
        <v>22.541</v>
      </c>
      <c r="T36" s="3">
        <v>19.841999999999999</v>
      </c>
      <c r="U36" s="3">
        <v>18.995999999999999</v>
      </c>
      <c r="V36" s="3">
        <v>342.92200000000003</v>
      </c>
      <c r="W36" s="3">
        <v>-82.025999999999996</v>
      </c>
      <c r="X36" s="3">
        <v>268.31799999999998</v>
      </c>
    </row>
    <row r="37" spans="1:24" x14ac:dyDescent="0.3">
      <c r="A37" s="3">
        <v>36</v>
      </c>
      <c r="B37" s="51">
        <v>43342.432696412034</v>
      </c>
      <c r="C37" s="3">
        <v>442.827473</v>
      </c>
      <c r="D37" s="3">
        <v>426.691936</v>
      </c>
      <c r="E37" s="3">
        <v>766.08539199999996</v>
      </c>
      <c r="F37" s="3">
        <v>19.593</v>
      </c>
      <c r="G37" s="3">
        <v>19.297999999999998</v>
      </c>
      <c r="H37" s="3">
        <v>20.585999999999999</v>
      </c>
      <c r="I37" s="3">
        <v>18.911999999999999</v>
      </c>
      <c r="J37" s="3">
        <v>18.416</v>
      </c>
      <c r="K37" s="3">
        <v>19.666</v>
      </c>
      <c r="L37" s="3">
        <v>273.06299999999999</v>
      </c>
      <c r="M37" s="3">
        <v>198.13900000000001</v>
      </c>
      <c r="N37" s="3">
        <v>119.869</v>
      </c>
      <c r="O37" s="3">
        <v>79.418999999999997</v>
      </c>
      <c r="P37" s="3">
        <v>60.936999999999998</v>
      </c>
      <c r="Q37" s="3">
        <v>50.179000000000002</v>
      </c>
      <c r="R37" s="3">
        <v>68.221000000000004</v>
      </c>
      <c r="S37" s="3">
        <v>23.349</v>
      </c>
      <c r="T37" s="3">
        <v>20.163</v>
      </c>
      <c r="U37" s="3">
        <v>19.187999999999999</v>
      </c>
      <c r="V37" s="3">
        <v>327.78699999999998</v>
      </c>
      <c r="W37" s="3">
        <v>-48.390999999999998</v>
      </c>
      <c r="X37" s="3">
        <v>241.84</v>
      </c>
    </row>
    <row r="38" spans="1:24" x14ac:dyDescent="0.3">
      <c r="A38" s="3">
        <v>37</v>
      </c>
      <c r="B38" s="51">
        <v>43342.432761921293</v>
      </c>
      <c r="C38" s="3">
        <v>442.76441999999997</v>
      </c>
      <c r="D38" s="3">
        <v>426.74410899999998</v>
      </c>
      <c r="E38" s="3">
        <v>766.12832900000001</v>
      </c>
      <c r="F38" s="3">
        <v>19.556000000000001</v>
      </c>
      <c r="G38" s="3">
        <v>19.225000000000001</v>
      </c>
      <c r="H38" s="3">
        <v>20.88</v>
      </c>
      <c r="I38" s="3">
        <v>18.931000000000001</v>
      </c>
      <c r="J38" s="3">
        <v>18.361000000000001</v>
      </c>
      <c r="K38" s="3">
        <v>19.795000000000002</v>
      </c>
      <c r="L38" s="3">
        <v>288.64600000000002</v>
      </c>
      <c r="M38" s="3">
        <v>198.74700000000001</v>
      </c>
      <c r="N38" s="3">
        <v>122.02800000000001</v>
      </c>
      <c r="O38" s="3">
        <v>82.837000000000003</v>
      </c>
      <c r="P38" s="3">
        <v>61.982999999999997</v>
      </c>
      <c r="Q38" s="3">
        <v>50.820999999999998</v>
      </c>
      <c r="R38" s="3">
        <v>69.941000000000003</v>
      </c>
      <c r="S38" s="3">
        <v>24.24</v>
      </c>
      <c r="T38" s="3">
        <v>20.384</v>
      </c>
      <c r="U38" s="3">
        <v>19.225000000000001</v>
      </c>
      <c r="V38" s="3">
        <v>320.05099999999999</v>
      </c>
      <c r="W38" s="3">
        <v>-91.721999999999994</v>
      </c>
      <c r="X38" s="3">
        <v>273.17099999999999</v>
      </c>
    </row>
    <row r="39" spans="1:24" x14ac:dyDescent="0.3">
      <c r="A39" s="3">
        <v>38</v>
      </c>
      <c r="B39" s="51">
        <v>43342.432827546298</v>
      </c>
      <c r="C39" s="3">
        <v>442.787958</v>
      </c>
      <c r="D39" s="3">
        <v>426.71045400000003</v>
      </c>
      <c r="E39" s="3">
        <v>766.05591700000002</v>
      </c>
      <c r="F39" s="3">
        <v>19.684999999999999</v>
      </c>
      <c r="G39" s="3">
        <v>19.297999999999998</v>
      </c>
      <c r="H39" s="3">
        <v>21.248000000000001</v>
      </c>
      <c r="I39" s="3">
        <v>18.931000000000001</v>
      </c>
      <c r="J39" s="3">
        <v>18.396999999999998</v>
      </c>
      <c r="K39" s="3">
        <v>19.978999999999999</v>
      </c>
      <c r="L39" s="3">
        <v>338.33100000000002</v>
      </c>
      <c r="M39" s="3">
        <v>213.3</v>
      </c>
      <c r="N39" s="3">
        <v>119.815</v>
      </c>
      <c r="O39" s="3">
        <v>86.061000000000007</v>
      </c>
      <c r="P39" s="3">
        <v>63.064</v>
      </c>
      <c r="Q39" s="3">
        <v>54.454999999999998</v>
      </c>
      <c r="R39" s="3">
        <v>76.39</v>
      </c>
      <c r="S39" s="3">
        <v>25.041</v>
      </c>
      <c r="T39" s="3">
        <v>20.77</v>
      </c>
      <c r="U39" s="3">
        <v>19.408999999999999</v>
      </c>
      <c r="V39" s="3">
        <v>221.88200000000001</v>
      </c>
      <c r="W39" s="3">
        <v>-23.783000000000001</v>
      </c>
      <c r="X39" s="3">
        <v>379.25200000000001</v>
      </c>
    </row>
    <row r="40" spans="1:24" x14ac:dyDescent="0.3">
      <c r="A40" s="3">
        <v>39</v>
      </c>
      <c r="B40" s="51">
        <v>43342.432896064813</v>
      </c>
      <c r="C40" s="3">
        <v>442.75853799999999</v>
      </c>
      <c r="D40" s="3">
        <v>426.68772899999999</v>
      </c>
      <c r="E40" s="3">
        <v>766.08623699999998</v>
      </c>
      <c r="F40" s="3">
        <v>19.620999999999999</v>
      </c>
      <c r="G40" s="3">
        <v>19.271999999999998</v>
      </c>
      <c r="H40" s="3">
        <v>21.643999999999998</v>
      </c>
      <c r="I40" s="3">
        <v>18.978000000000002</v>
      </c>
      <c r="J40" s="3">
        <v>18.443999999999999</v>
      </c>
      <c r="K40" s="3">
        <v>20.192</v>
      </c>
      <c r="L40" s="3">
        <v>388.79599999999999</v>
      </c>
      <c r="M40" s="3">
        <v>242.43100000000001</v>
      </c>
      <c r="N40" s="3">
        <v>139.58699999999999</v>
      </c>
      <c r="O40" s="3">
        <v>98.97</v>
      </c>
      <c r="P40" s="3">
        <v>65.076999999999998</v>
      </c>
      <c r="Q40" s="3">
        <v>54.767000000000003</v>
      </c>
      <c r="R40" s="3">
        <v>78.313000000000002</v>
      </c>
      <c r="S40" s="3">
        <v>25.905999999999999</v>
      </c>
      <c r="T40" s="3">
        <v>21.056000000000001</v>
      </c>
      <c r="U40" s="3">
        <v>19.492999999999999</v>
      </c>
      <c r="V40" s="3">
        <v>240.77799999999999</v>
      </c>
      <c r="W40" s="3">
        <v>9.8999999999999993E+37</v>
      </c>
      <c r="X40" s="3">
        <v>434.81599999999997</v>
      </c>
    </row>
    <row r="41" spans="1:24" x14ac:dyDescent="0.3">
      <c r="A41" s="3">
        <v>40</v>
      </c>
      <c r="B41" s="51">
        <v>43342.432961226848</v>
      </c>
      <c r="C41" s="3">
        <v>442.79805299999998</v>
      </c>
      <c r="D41" s="3">
        <v>426.68772899999999</v>
      </c>
      <c r="E41" s="3">
        <v>766.07865500000003</v>
      </c>
      <c r="F41" s="3">
        <v>19.75</v>
      </c>
      <c r="G41" s="3">
        <v>19.271999999999998</v>
      </c>
      <c r="H41" s="3">
        <v>22.048999999999999</v>
      </c>
      <c r="I41" s="3">
        <v>18.995999999999999</v>
      </c>
      <c r="J41" s="3">
        <v>18.443999999999999</v>
      </c>
      <c r="K41" s="3">
        <v>20.32</v>
      </c>
      <c r="L41" s="3">
        <v>415.80200000000002</v>
      </c>
      <c r="M41" s="3">
        <v>250.64699999999999</v>
      </c>
      <c r="N41" s="3">
        <v>139.05699999999999</v>
      </c>
      <c r="O41" s="3">
        <v>101.989</v>
      </c>
      <c r="P41" s="3">
        <v>71.350999999999999</v>
      </c>
      <c r="Q41" s="3">
        <v>59.542000000000002</v>
      </c>
      <c r="R41" s="3">
        <v>82.741</v>
      </c>
      <c r="S41" s="3">
        <v>26.943000000000001</v>
      </c>
      <c r="T41" s="3">
        <v>21.387</v>
      </c>
      <c r="U41" s="3">
        <v>19.565999999999999</v>
      </c>
      <c r="V41" s="3">
        <v>260.46100000000001</v>
      </c>
      <c r="W41" s="3">
        <v>86.816999999999993</v>
      </c>
      <c r="X41" s="3">
        <v>72.822000000000003</v>
      </c>
    </row>
    <row r="42" spans="1:24" x14ac:dyDescent="0.3">
      <c r="A42" s="3">
        <v>41</v>
      </c>
      <c r="B42" s="51">
        <v>43342.433026620369</v>
      </c>
      <c r="C42" s="3">
        <v>442.74928699999998</v>
      </c>
      <c r="D42" s="3">
        <v>426.68604900000003</v>
      </c>
      <c r="E42" s="3">
        <v>766.01550699999996</v>
      </c>
      <c r="F42" s="3">
        <v>19.905000000000001</v>
      </c>
      <c r="G42" s="3">
        <v>19.372</v>
      </c>
      <c r="H42" s="3">
        <v>22.548999999999999</v>
      </c>
      <c r="I42" s="3">
        <v>19.023</v>
      </c>
      <c r="J42" s="3">
        <v>18.526</v>
      </c>
      <c r="K42" s="3">
        <v>20.567</v>
      </c>
      <c r="L42" s="3">
        <v>446.13499999999999</v>
      </c>
      <c r="M42" s="3">
        <v>273.565</v>
      </c>
      <c r="N42" s="3">
        <v>158.32400000000001</v>
      </c>
      <c r="O42" s="3">
        <v>113.248</v>
      </c>
      <c r="P42" s="3">
        <v>82.251999999999995</v>
      </c>
      <c r="Q42" s="3">
        <v>66.396000000000001</v>
      </c>
      <c r="R42" s="3">
        <v>86.948999999999998</v>
      </c>
      <c r="S42" s="3">
        <v>27.786999999999999</v>
      </c>
      <c r="T42" s="3">
        <v>21.763000000000002</v>
      </c>
      <c r="U42" s="3">
        <v>19.739999999999998</v>
      </c>
      <c r="V42" s="3">
        <v>-14.544</v>
      </c>
      <c r="W42" s="3">
        <v>190.91499999999999</v>
      </c>
      <c r="X42" s="3">
        <v>136.458</v>
      </c>
    </row>
    <row r="43" spans="1:24" x14ac:dyDescent="0.3">
      <c r="A43" s="3">
        <v>42</v>
      </c>
      <c r="B43" s="51">
        <v>43342.433092476851</v>
      </c>
      <c r="C43" s="3">
        <v>442.71817800000002</v>
      </c>
      <c r="D43" s="3">
        <v>426.655755</v>
      </c>
      <c r="E43" s="3">
        <v>766.03066200000001</v>
      </c>
      <c r="F43" s="3">
        <v>19.850000000000001</v>
      </c>
      <c r="G43" s="3">
        <v>19.408999999999999</v>
      </c>
      <c r="H43" s="3">
        <v>23.113</v>
      </c>
      <c r="I43" s="3">
        <v>19.096</v>
      </c>
      <c r="J43" s="3">
        <v>18.600000000000001</v>
      </c>
      <c r="K43" s="3">
        <v>20.843</v>
      </c>
      <c r="L43" s="3">
        <v>434.59800000000001</v>
      </c>
      <c r="M43" s="3">
        <v>276.52600000000001</v>
      </c>
      <c r="N43" s="3">
        <v>164.45699999999999</v>
      </c>
      <c r="O43" s="3">
        <v>114.741</v>
      </c>
      <c r="P43" s="3">
        <v>83.846000000000004</v>
      </c>
      <c r="Q43" s="3">
        <v>71.66</v>
      </c>
      <c r="R43" s="3">
        <v>90.253</v>
      </c>
      <c r="S43" s="3">
        <v>28.841999999999999</v>
      </c>
      <c r="T43" s="3">
        <v>22.149000000000001</v>
      </c>
      <c r="U43" s="3">
        <v>19.832000000000001</v>
      </c>
      <c r="V43" s="3">
        <v>142.31299999999999</v>
      </c>
      <c r="W43" s="3">
        <v>208.79499999999999</v>
      </c>
      <c r="X43" s="3">
        <v>-13.118</v>
      </c>
    </row>
    <row r="44" spans="1:24" x14ac:dyDescent="0.3">
      <c r="A44" s="3">
        <v>43</v>
      </c>
      <c r="B44" s="51">
        <v>43342.433157523148</v>
      </c>
      <c r="C44" s="3">
        <v>442.74256100000002</v>
      </c>
      <c r="D44" s="3">
        <v>426.64481499999999</v>
      </c>
      <c r="E44" s="3">
        <v>766.01466100000005</v>
      </c>
      <c r="F44" s="3">
        <v>19.942</v>
      </c>
      <c r="G44" s="3">
        <v>19.463999999999999</v>
      </c>
      <c r="H44" s="3">
        <v>23.457999999999998</v>
      </c>
      <c r="I44" s="3">
        <v>19.132999999999999</v>
      </c>
      <c r="J44" s="3">
        <v>18.562999999999999</v>
      </c>
      <c r="K44" s="3">
        <v>21.064</v>
      </c>
      <c r="L44" s="3">
        <v>454.596</v>
      </c>
      <c r="M44" s="3">
        <v>275.73599999999999</v>
      </c>
      <c r="N44" s="3">
        <v>160.36000000000001</v>
      </c>
      <c r="O44" s="3">
        <v>118.592</v>
      </c>
      <c r="P44" s="3">
        <v>93.468000000000004</v>
      </c>
      <c r="Q44" s="3">
        <v>77.400000000000006</v>
      </c>
      <c r="R44" s="3">
        <v>93.468000000000004</v>
      </c>
      <c r="S44" s="3">
        <v>29.678999999999998</v>
      </c>
      <c r="T44" s="3">
        <v>22.420999999999999</v>
      </c>
      <c r="U44" s="3">
        <v>20.015999999999998</v>
      </c>
      <c r="V44" s="3">
        <v>-67.031000000000006</v>
      </c>
      <c r="W44" s="3">
        <v>360.26100000000002</v>
      </c>
      <c r="X44" s="3">
        <v>-110.646</v>
      </c>
    </row>
    <row r="45" spans="1:24" x14ac:dyDescent="0.3">
      <c r="A45" s="3">
        <v>44</v>
      </c>
      <c r="B45" s="51">
        <v>43342.433223032407</v>
      </c>
      <c r="C45" s="3">
        <v>442.72322500000001</v>
      </c>
      <c r="D45" s="3">
        <v>426.66837600000002</v>
      </c>
      <c r="E45" s="3">
        <v>765.98687800000005</v>
      </c>
      <c r="F45" s="3">
        <v>19.812999999999999</v>
      </c>
      <c r="G45" s="3">
        <v>19.501000000000001</v>
      </c>
      <c r="H45" s="3">
        <v>23.766999999999999</v>
      </c>
      <c r="I45" s="3">
        <v>19.262</v>
      </c>
      <c r="J45" s="3">
        <v>18.692</v>
      </c>
      <c r="K45" s="3">
        <v>21.376999999999999</v>
      </c>
      <c r="L45" s="3">
        <v>560.48800000000006</v>
      </c>
      <c r="M45" s="3">
        <v>317.25900000000001</v>
      </c>
      <c r="N45" s="3">
        <v>163.536</v>
      </c>
      <c r="O45" s="3">
        <v>124.117</v>
      </c>
      <c r="P45" s="3">
        <v>95.298000000000002</v>
      </c>
      <c r="Q45" s="3">
        <v>77.382000000000005</v>
      </c>
      <c r="R45" s="3">
        <v>98.441999999999993</v>
      </c>
      <c r="S45" s="3">
        <v>30.443000000000001</v>
      </c>
      <c r="T45" s="3">
        <v>22.731000000000002</v>
      </c>
      <c r="U45" s="3">
        <v>20.126000000000001</v>
      </c>
      <c r="V45" s="3">
        <v>189.827</v>
      </c>
      <c r="W45" s="3">
        <v>230.172</v>
      </c>
      <c r="X45" s="3">
        <v>-4.1289999999999996</v>
      </c>
    </row>
    <row r="46" spans="1:24" x14ac:dyDescent="0.3">
      <c r="A46" s="3">
        <v>45</v>
      </c>
      <c r="B46" s="51">
        <v>43342.43329108796</v>
      </c>
      <c r="C46" s="3">
        <v>442.679507</v>
      </c>
      <c r="D46" s="3">
        <v>426.65406400000001</v>
      </c>
      <c r="E46" s="3">
        <v>765.96245899999997</v>
      </c>
      <c r="F46" s="3">
        <v>19.721</v>
      </c>
      <c r="G46" s="3">
        <v>19.538</v>
      </c>
      <c r="H46" s="3">
        <v>23.803999999999998</v>
      </c>
      <c r="I46" s="3">
        <v>19.262</v>
      </c>
      <c r="J46" s="3">
        <v>18.71</v>
      </c>
      <c r="K46" s="3">
        <v>21.670999999999999</v>
      </c>
      <c r="L46" s="3">
        <v>529.12699999999995</v>
      </c>
      <c r="M46" s="3">
        <v>319.45100000000002</v>
      </c>
      <c r="N46" s="3">
        <v>177.21600000000001</v>
      </c>
      <c r="O46" s="3">
        <v>133.39599999999999</v>
      </c>
      <c r="P46" s="3">
        <v>101.854</v>
      </c>
      <c r="Q46" s="3">
        <v>84.608000000000004</v>
      </c>
      <c r="R46" s="3">
        <v>100.782</v>
      </c>
      <c r="S46" s="3">
        <v>30.643000000000001</v>
      </c>
      <c r="T46" s="3">
        <v>23.04</v>
      </c>
      <c r="U46" s="3">
        <v>20.236000000000001</v>
      </c>
      <c r="V46" s="3">
        <v>252.84899999999999</v>
      </c>
      <c r="W46" s="3">
        <v>72.528000000000006</v>
      </c>
      <c r="X46" s="3">
        <v>234.87700000000001</v>
      </c>
    </row>
    <row r="47" spans="1:24" x14ac:dyDescent="0.3">
      <c r="A47" s="3">
        <v>46</v>
      </c>
      <c r="B47" s="51">
        <v>43342.433356828704</v>
      </c>
      <c r="C47" s="3">
        <v>442.715664</v>
      </c>
      <c r="D47" s="3">
        <v>426.66584899999998</v>
      </c>
      <c r="E47" s="3">
        <v>765.96415100000002</v>
      </c>
      <c r="F47" s="3">
        <v>19.960999999999999</v>
      </c>
      <c r="G47" s="3">
        <v>19.463999999999999</v>
      </c>
      <c r="H47" s="3">
        <v>24.422000000000001</v>
      </c>
      <c r="I47" s="3">
        <v>19.242999999999999</v>
      </c>
      <c r="J47" s="3">
        <v>18.672999999999998</v>
      </c>
      <c r="K47" s="3">
        <v>21.891999999999999</v>
      </c>
      <c r="L47" s="3">
        <v>475.94200000000001</v>
      </c>
      <c r="M47" s="3">
        <v>324.04300000000001</v>
      </c>
      <c r="N47" s="3">
        <v>165.61600000000001</v>
      </c>
      <c r="O47" s="3">
        <v>119.36499999999999</v>
      </c>
      <c r="P47" s="3">
        <v>90.555000000000007</v>
      </c>
      <c r="Q47" s="3">
        <v>71.518000000000001</v>
      </c>
      <c r="R47" s="3">
        <v>97.552999999999997</v>
      </c>
      <c r="S47" s="3">
        <v>31.134</v>
      </c>
      <c r="T47" s="3">
        <v>23.113</v>
      </c>
      <c r="U47" s="3">
        <v>20.218</v>
      </c>
      <c r="V47" s="3">
        <v>251.398</v>
      </c>
      <c r="W47" s="3">
        <v>189.79</v>
      </c>
      <c r="X47" s="3">
        <v>23.131</v>
      </c>
    </row>
    <row r="48" spans="1:24" x14ac:dyDescent="0.3">
      <c r="A48" s="3">
        <v>47</v>
      </c>
      <c r="B48" s="51">
        <v>43342.433422106478</v>
      </c>
      <c r="C48" s="3">
        <v>442.72742799999997</v>
      </c>
      <c r="D48" s="3">
        <v>426.67763500000001</v>
      </c>
      <c r="E48" s="3">
        <v>765.943941</v>
      </c>
      <c r="F48" s="3">
        <v>20.033999999999999</v>
      </c>
      <c r="G48" s="3">
        <v>19.593</v>
      </c>
      <c r="H48" s="3">
        <v>24.477</v>
      </c>
      <c r="I48" s="3">
        <v>19.317</v>
      </c>
      <c r="J48" s="3">
        <v>18.783999999999999</v>
      </c>
      <c r="K48" s="3">
        <v>22.001999999999999</v>
      </c>
      <c r="L48" s="3">
        <v>449.42899999999997</v>
      </c>
      <c r="M48" s="3">
        <v>295.25799999999998</v>
      </c>
      <c r="N48" s="3">
        <v>181.80699999999999</v>
      </c>
      <c r="O48" s="3">
        <v>113.554</v>
      </c>
      <c r="P48" s="3">
        <v>86.825000000000003</v>
      </c>
      <c r="Q48" s="3">
        <v>69.975999999999999</v>
      </c>
      <c r="R48" s="3">
        <v>101.157</v>
      </c>
      <c r="S48" s="3">
        <v>31.661999999999999</v>
      </c>
      <c r="T48" s="3">
        <v>23.367000000000001</v>
      </c>
      <c r="U48" s="3">
        <v>20.364999999999998</v>
      </c>
      <c r="V48" s="3">
        <v>10.784000000000001</v>
      </c>
      <c r="W48" s="3">
        <v>227.91</v>
      </c>
      <c r="X48" s="3">
        <v>167.697</v>
      </c>
    </row>
    <row r="49" spans="1:24" x14ac:dyDescent="0.3">
      <c r="A49" s="3">
        <v>48</v>
      </c>
      <c r="B49" s="51">
        <v>43342.433487615737</v>
      </c>
      <c r="C49" s="3">
        <v>442.666899</v>
      </c>
      <c r="D49" s="3">
        <v>426.61788300000001</v>
      </c>
      <c r="E49" s="3">
        <v>766.05423499999995</v>
      </c>
      <c r="F49" s="3">
        <v>20.088999999999999</v>
      </c>
      <c r="G49" s="3">
        <v>19.63</v>
      </c>
      <c r="H49" s="3">
        <v>24.477</v>
      </c>
      <c r="I49" s="3">
        <v>19.353999999999999</v>
      </c>
      <c r="J49" s="3">
        <v>18.802</v>
      </c>
      <c r="K49" s="3">
        <v>21.946999999999999</v>
      </c>
      <c r="L49" s="3">
        <v>430.50200000000001</v>
      </c>
      <c r="M49" s="3">
        <v>287.21800000000002</v>
      </c>
      <c r="N49" s="3">
        <v>176.054</v>
      </c>
      <c r="O49" s="3">
        <v>125.24</v>
      </c>
      <c r="P49" s="3">
        <v>94.302999999999997</v>
      </c>
      <c r="Q49" s="3">
        <v>77.983999999999995</v>
      </c>
      <c r="R49" s="3">
        <v>103.051</v>
      </c>
      <c r="S49" s="3">
        <v>31.753</v>
      </c>
      <c r="T49" s="3">
        <v>23.475999999999999</v>
      </c>
      <c r="U49" s="3">
        <v>20.457000000000001</v>
      </c>
      <c r="V49" s="3">
        <v>-44.162999999999997</v>
      </c>
      <c r="W49" s="3">
        <v>248.58699999999999</v>
      </c>
      <c r="X49" s="3">
        <v>70.933000000000007</v>
      </c>
    </row>
    <row r="50" spans="1:24" x14ac:dyDescent="0.3">
      <c r="A50" s="3">
        <v>49</v>
      </c>
      <c r="B50" s="51">
        <v>43342.43355277778</v>
      </c>
      <c r="C50" s="3">
        <v>442.67698300000001</v>
      </c>
      <c r="D50" s="3">
        <v>426.63976300000002</v>
      </c>
      <c r="E50" s="3">
        <v>765.99193400000001</v>
      </c>
      <c r="F50" s="3">
        <v>20.088999999999999</v>
      </c>
      <c r="G50" s="3">
        <v>19.666</v>
      </c>
      <c r="H50" s="3">
        <v>24.477</v>
      </c>
      <c r="I50" s="3">
        <v>19.427</v>
      </c>
      <c r="J50" s="3">
        <v>18.893999999999998</v>
      </c>
      <c r="K50" s="3">
        <v>21.928000000000001</v>
      </c>
      <c r="L50" s="3">
        <v>440.91500000000002</v>
      </c>
      <c r="M50" s="3">
        <v>258.57499999999999</v>
      </c>
      <c r="N50" s="3">
        <v>168.94800000000001</v>
      </c>
      <c r="O50" s="3">
        <v>122.334</v>
      </c>
      <c r="P50" s="3">
        <v>92.491</v>
      </c>
      <c r="Q50" s="3">
        <v>79.596000000000004</v>
      </c>
      <c r="R50" s="3">
        <v>105.78400000000001</v>
      </c>
      <c r="S50" s="3">
        <v>32.08</v>
      </c>
      <c r="T50" s="3">
        <v>23.748999999999999</v>
      </c>
      <c r="U50" s="3">
        <v>20.530999999999999</v>
      </c>
      <c r="V50" s="3">
        <v>-29.701000000000001</v>
      </c>
      <c r="W50" s="3">
        <v>260.649</v>
      </c>
      <c r="X50" s="3">
        <v>23.931000000000001</v>
      </c>
    </row>
    <row r="51" spans="1:24" x14ac:dyDescent="0.3">
      <c r="A51" s="3">
        <v>50</v>
      </c>
      <c r="B51" s="51">
        <v>43342.433618171293</v>
      </c>
      <c r="C51" s="3">
        <v>442.64083699999998</v>
      </c>
      <c r="D51" s="3">
        <v>426.61283100000003</v>
      </c>
      <c r="E51" s="3">
        <v>765.92373099999998</v>
      </c>
      <c r="F51" s="3">
        <v>20.2</v>
      </c>
      <c r="G51" s="3">
        <v>19.795000000000002</v>
      </c>
      <c r="H51" s="3">
        <v>24.513000000000002</v>
      </c>
      <c r="I51" s="3">
        <v>19.501000000000001</v>
      </c>
      <c r="J51" s="3">
        <v>18.966999999999999</v>
      </c>
      <c r="K51" s="3">
        <v>22.402999999999999</v>
      </c>
      <c r="L51" s="3">
        <v>427.2</v>
      </c>
      <c r="M51" s="3">
        <v>276.29300000000001</v>
      </c>
      <c r="N51" s="3">
        <v>176.11</v>
      </c>
      <c r="O51" s="3">
        <v>129.44499999999999</v>
      </c>
      <c r="P51" s="3">
        <v>96.825000000000003</v>
      </c>
      <c r="Q51" s="3">
        <v>85.902000000000001</v>
      </c>
      <c r="R51" s="3">
        <v>106.39100000000001</v>
      </c>
      <c r="S51" s="3">
        <v>32.844000000000001</v>
      </c>
      <c r="T51" s="3">
        <v>24.021999999999998</v>
      </c>
      <c r="U51" s="3">
        <v>20.696000000000002</v>
      </c>
      <c r="V51" s="3">
        <v>9.8999999999999993E+37</v>
      </c>
      <c r="W51" s="3">
        <v>319.29199999999997</v>
      </c>
      <c r="X51" s="3">
        <v>64.748000000000005</v>
      </c>
    </row>
    <row r="52" spans="1:24" x14ac:dyDescent="0.3">
      <c r="A52" s="3">
        <v>51</v>
      </c>
      <c r="B52" s="51">
        <v>43342.433686111108</v>
      </c>
      <c r="C52" s="3">
        <v>442.61140599999999</v>
      </c>
      <c r="D52" s="3">
        <v>426.67090200000001</v>
      </c>
      <c r="E52" s="3">
        <v>765.91446599999995</v>
      </c>
      <c r="F52" s="3">
        <v>20.2</v>
      </c>
      <c r="G52" s="3">
        <v>19.721</v>
      </c>
      <c r="H52" s="3">
        <v>24.44</v>
      </c>
      <c r="I52" s="3">
        <v>19.518999999999998</v>
      </c>
      <c r="J52" s="3">
        <v>19.023</v>
      </c>
      <c r="K52" s="3">
        <v>22.675999999999998</v>
      </c>
      <c r="L52" s="3">
        <v>401.37900000000002</v>
      </c>
      <c r="M52" s="3">
        <v>261.49700000000001</v>
      </c>
      <c r="N52" s="3">
        <v>156.98500000000001</v>
      </c>
      <c r="O52" s="3">
        <v>123.107</v>
      </c>
      <c r="P52" s="3">
        <v>89.614000000000004</v>
      </c>
      <c r="Q52" s="3">
        <v>76.230999999999995</v>
      </c>
      <c r="R52" s="3">
        <v>108.767</v>
      </c>
      <c r="S52" s="3">
        <v>32.988999999999997</v>
      </c>
      <c r="T52" s="3">
        <v>24.131</v>
      </c>
      <c r="U52" s="3">
        <v>20.788</v>
      </c>
      <c r="V52" s="3">
        <v>9.8999999999999993E+37</v>
      </c>
      <c r="W52" s="3">
        <v>191.85499999999999</v>
      </c>
      <c r="X52" s="3">
        <v>207.471</v>
      </c>
    </row>
    <row r="53" spans="1:24" x14ac:dyDescent="0.3">
      <c r="A53" s="3">
        <v>52</v>
      </c>
      <c r="B53" s="51">
        <v>43342.433751620367</v>
      </c>
      <c r="C53" s="3">
        <v>442.60216600000001</v>
      </c>
      <c r="D53" s="3">
        <v>426.58170200000001</v>
      </c>
      <c r="E53" s="3">
        <v>765.93720399999995</v>
      </c>
      <c r="F53" s="3">
        <v>19.869</v>
      </c>
      <c r="G53" s="3">
        <v>19.777000000000001</v>
      </c>
      <c r="H53" s="3">
        <v>24.222000000000001</v>
      </c>
      <c r="I53" s="3">
        <v>19.501000000000001</v>
      </c>
      <c r="J53" s="3">
        <v>19.023</v>
      </c>
      <c r="K53" s="3">
        <v>22.402999999999999</v>
      </c>
      <c r="L53" s="3">
        <v>387.387</v>
      </c>
      <c r="M53" s="3">
        <v>257.88900000000001</v>
      </c>
      <c r="N53" s="3">
        <v>166.79499999999999</v>
      </c>
      <c r="O53" s="3">
        <v>126.038</v>
      </c>
      <c r="P53" s="3">
        <v>92.349000000000004</v>
      </c>
      <c r="Q53" s="3">
        <v>73.343999999999994</v>
      </c>
      <c r="R53" s="3">
        <v>105.498</v>
      </c>
      <c r="S53" s="3">
        <v>33.170999999999999</v>
      </c>
      <c r="T53" s="3">
        <v>24.167999999999999</v>
      </c>
      <c r="U53" s="3">
        <v>20.861999999999998</v>
      </c>
      <c r="V53" s="3">
        <v>126.4</v>
      </c>
      <c r="W53" s="3">
        <v>-60.021000000000001</v>
      </c>
      <c r="X53" s="3">
        <v>280.005</v>
      </c>
    </row>
    <row r="54" spans="1:24" x14ac:dyDescent="0.3">
      <c r="A54" s="3">
        <v>53</v>
      </c>
      <c r="B54" s="51">
        <v>43342.43381678241</v>
      </c>
      <c r="C54" s="3">
        <v>442.67194599999999</v>
      </c>
      <c r="D54" s="3">
        <v>426.55140899999998</v>
      </c>
      <c r="E54" s="3">
        <v>765.89426600000002</v>
      </c>
      <c r="F54" s="3">
        <v>20.273</v>
      </c>
      <c r="G54" s="3">
        <v>19.850000000000001</v>
      </c>
      <c r="H54" s="3">
        <v>23.968</v>
      </c>
      <c r="I54" s="3">
        <v>19.593</v>
      </c>
      <c r="J54" s="3">
        <v>19.041</v>
      </c>
      <c r="K54" s="3">
        <v>22.748999999999999</v>
      </c>
      <c r="L54" s="3">
        <v>404.03199999999998</v>
      </c>
      <c r="M54" s="3">
        <v>261.87599999999998</v>
      </c>
      <c r="N54" s="3">
        <v>155.40700000000001</v>
      </c>
      <c r="O54" s="3">
        <v>121.68600000000001</v>
      </c>
      <c r="P54" s="3">
        <v>91.248000000000005</v>
      </c>
      <c r="Q54" s="3">
        <v>74.406000000000006</v>
      </c>
      <c r="R54" s="3">
        <v>104.64</v>
      </c>
      <c r="S54" s="3">
        <v>33.335000000000001</v>
      </c>
      <c r="T54" s="3">
        <v>24.277000000000001</v>
      </c>
      <c r="U54" s="3">
        <v>20.917000000000002</v>
      </c>
      <c r="V54" s="3">
        <v>-194.51599999999999</v>
      </c>
      <c r="W54" s="3">
        <v>150.803</v>
      </c>
      <c r="X54" s="3">
        <v>248.84100000000001</v>
      </c>
    </row>
    <row r="55" spans="1:24" x14ac:dyDescent="0.3">
      <c r="A55" s="3">
        <v>54</v>
      </c>
      <c r="B55" s="51">
        <v>43342.433882291669</v>
      </c>
      <c r="C55" s="3">
        <v>442.655124</v>
      </c>
      <c r="D55" s="3">
        <v>426.58506399999999</v>
      </c>
      <c r="E55" s="3">
        <v>765.87826600000005</v>
      </c>
      <c r="F55" s="3">
        <v>19.960999999999999</v>
      </c>
      <c r="G55" s="3">
        <v>19.923999999999999</v>
      </c>
      <c r="H55" s="3">
        <v>24.077000000000002</v>
      </c>
      <c r="I55" s="3">
        <v>19.648</v>
      </c>
      <c r="J55" s="3">
        <v>19.114999999999998</v>
      </c>
      <c r="K55" s="3">
        <v>22.658000000000001</v>
      </c>
      <c r="L55" s="3">
        <v>431.23099999999999</v>
      </c>
      <c r="M55" s="3">
        <v>254.732</v>
      </c>
      <c r="N55" s="3">
        <v>146.893</v>
      </c>
      <c r="O55" s="3">
        <v>109.874</v>
      </c>
      <c r="P55" s="3">
        <v>84.537000000000006</v>
      </c>
      <c r="Q55" s="3">
        <v>68.912999999999997</v>
      </c>
      <c r="R55" s="3">
        <v>104.444</v>
      </c>
      <c r="S55" s="3">
        <v>33.607999999999997</v>
      </c>
      <c r="T55" s="3">
        <v>24.385999999999999</v>
      </c>
      <c r="U55" s="3">
        <v>20.99</v>
      </c>
      <c r="V55" s="3">
        <v>80.322000000000003</v>
      </c>
      <c r="W55" s="3">
        <v>-197.501</v>
      </c>
      <c r="X55" s="3">
        <v>455.65300000000002</v>
      </c>
    </row>
    <row r="56" spans="1:24" x14ac:dyDescent="0.3">
      <c r="A56" s="3">
        <v>55</v>
      </c>
      <c r="B56" s="51">
        <v>43342.433946180558</v>
      </c>
      <c r="C56" s="3">
        <v>442.62233600000002</v>
      </c>
      <c r="D56" s="3">
        <v>426.61620199999999</v>
      </c>
      <c r="E56" s="3">
        <v>765.82859099999996</v>
      </c>
      <c r="F56" s="3">
        <v>20.181000000000001</v>
      </c>
      <c r="G56" s="3">
        <v>19.978999999999999</v>
      </c>
      <c r="H56" s="3">
        <v>23.986000000000001</v>
      </c>
      <c r="I56" s="3">
        <v>19.739999999999998</v>
      </c>
      <c r="J56" s="3">
        <v>19.187999999999999</v>
      </c>
      <c r="K56" s="3">
        <v>22.33</v>
      </c>
      <c r="L56" s="3">
        <v>433.95499999999998</v>
      </c>
      <c r="M56" s="3">
        <v>284.89699999999999</v>
      </c>
      <c r="N56" s="3">
        <v>166.51900000000001</v>
      </c>
      <c r="O56" s="3">
        <v>119.72499999999999</v>
      </c>
      <c r="P56" s="3">
        <v>89.756</v>
      </c>
      <c r="Q56" s="3">
        <v>72.989000000000004</v>
      </c>
      <c r="R56" s="3">
        <v>103.658</v>
      </c>
      <c r="S56" s="3">
        <v>33.863</v>
      </c>
      <c r="T56" s="3">
        <v>24.422000000000001</v>
      </c>
      <c r="U56" s="3">
        <v>21.027000000000001</v>
      </c>
      <c r="V56" s="3">
        <v>-88.423000000000002</v>
      </c>
      <c r="W56" s="3">
        <v>-72.346000000000004</v>
      </c>
      <c r="X56" s="3">
        <v>427.63400000000001</v>
      </c>
    </row>
    <row r="57" spans="1:24" x14ac:dyDescent="0.3">
      <c r="A57" s="3">
        <v>56</v>
      </c>
      <c r="B57" s="51">
        <v>43342.434011111109</v>
      </c>
      <c r="C57" s="3">
        <v>442.608048</v>
      </c>
      <c r="D57" s="3">
        <v>426.54130400000003</v>
      </c>
      <c r="E57" s="3">
        <v>765.84374600000001</v>
      </c>
      <c r="F57" s="3">
        <v>20.364999999999998</v>
      </c>
      <c r="G57" s="3">
        <v>19.978999999999999</v>
      </c>
      <c r="H57" s="3">
        <v>23.968</v>
      </c>
      <c r="I57" s="3">
        <v>19.684999999999999</v>
      </c>
      <c r="J57" s="3">
        <v>19.187999999999999</v>
      </c>
      <c r="K57" s="3">
        <v>22.276</v>
      </c>
      <c r="L57" s="3">
        <v>483.197</v>
      </c>
      <c r="M57" s="3">
        <v>290.18200000000002</v>
      </c>
      <c r="N57" s="3">
        <v>168.56200000000001</v>
      </c>
      <c r="O57" s="3">
        <v>115.047</v>
      </c>
      <c r="P57" s="3">
        <v>90.927999999999997</v>
      </c>
      <c r="Q57" s="3">
        <v>73.927999999999997</v>
      </c>
      <c r="R57" s="3">
        <v>100.55</v>
      </c>
      <c r="S57" s="3">
        <v>33.808</v>
      </c>
      <c r="T57" s="3">
        <v>24.44</v>
      </c>
      <c r="U57" s="3">
        <v>21.100999999999999</v>
      </c>
      <c r="V57" s="3">
        <v>-188.10499999999999</v>
      </c>
      <c r="W57" s="3">
        <v>85.051000000000002</v>
      </c>
      <c r="X57" s="3">
        <v>209.38399999999999</v>
      </c>
    </row>
    <row r="58" spans="1:24" x14ac:dyDescent="0.3">
      <c r="A58" s="3">
        <v>57</v>
      </c>
      <c r="B58" s="51">
        <v>43342.434079513892</v>
      </c>
      <c r="C58" s="3">
        <v>442.57862799999998</v>
      </c>
      <c r="D58" s="3">
        <v>426.53877799999998</v>
      </c>
      <c r="E58" s="3">
        <v>765.86142900000004</v>
      </c>
      <c r="F58" s="3">
        <v>20.097000000000001</v>
      </c>
      <c r="G58" s="3">
        <v>20.061</v>
      </c>
      <c r="H58" s="3">
        <v>24.175999999999998</v>
      </c>
      <c r="I58" s="3">
        <v>19.821000000000002</v>
      </c>
      <c r="J58" s="3">
        <v>19.306999999999999</v>
      </c>
      <c r="K58" s="3">
        <v>22.393000000000001</v>
      </c>
      <c r="L58" s="3">
        <v>586.49099999999999</v>
      </c>
      <c r="M58" s="3">
        <v>317.70999999999998</v>
      </c>
      <c r="N58" s="3">
        <v>178.404</v>
      </c>
      <c r="O58" s="3">
        <v>128.601</v>
      </c>
      <c r="P58" s="3">
        <v>92.677000000000007</v>
      </c>
      <c r="Q58" s="3">
        <v>74.838999999999999</v>
      </c>
      <c r="R58" s="3">
        <v>103.398</v>
      </c>
      <c r="S58" s="3">
        <v>33.997999999999998</v>
      </c>
      <c r="T58" s="3">
        <v>24.63</v>
      </c>
      <c r="U58" s="3">
        <v>21.292999999999999</v>
      </c>
      <c r="V58" s="3">
        <v>157.488</v>
      </c>
      <c r="W58" s="3">
        <v>9.8999999999999993E+37</v>
      </c>
      <c r="X58" s="3">
        <v>398.28</v>
      </c>
    </row>
    <row r="59" spans="1:24" x14ac:dyDescent="0.3">
      <c r="A59" s="3">
        <v>58</v>
      </c>
      <c r="B59" s="51">
        <v>43342.434145023151</v>
      </c>
      <c r="C59" s="3">
        <v>442.55087700000001</v>
      </c>
      <c r="D59" s="3">
        <v>426.52700299999998</v>
      </c>
      <c r="E59" s="3">
        <v>765.85637399999996</v>
      </c>
      <c r="F59" s="3">
        <v>20.420000000000002</v>
      </c>
      <c r="G59" s="3">
        <v>20.088999999999999</v>
      </c>
      <c r="H59" s="3">
        <v>24.222000000000001</v>
      </c>
      <c r="I59" s="3">
        <v>19.795000000000002</v>
      </c>
      <c r="J59" s="3">
        <v>19.335000000000001</v>
      </c>
      <c r="K59" s="3">
        <v>22.24</v>
      </c>
      <c r="L59" s="3">
        <v>625.94500000000005</v>
      </c>
      <c r="M59" s="3">
        <v>379.76</v>
      </c>
      <c r="N59" s="3">
        <v>204.47399999999999</v>
      </c>
      <c r="O59" s="3">
        <v>157.572</v>
      </c>
      <c r="P59" s="3">
        <v>103.962</v>
      </c>
      <c r="Q59" s="3">
        <v>77.878</v>
      </c>
      <c r="R59" s="3">
        <v>104.623</v>
      </c>
      <c r="S59" s="3">
        <v>34.554000000000002</v>
      </c>
      <c r="T59" s="3">
        <v>24.695</v>
      </c>
      <c r="U59" s="3">
        <v>21.34</v>
      </c>
      <c r="V59" s="3">
        <v>1.675</v>
      </c>
      <c r="W59" s="3">
        <v>108.91</v>
      </c>
      <c r="X59" s="3">
        <v>89.186999999999998</v>
      </c>
    </row>
    <row r="60" spans="1:24" x14ac:dyDescent="0.3">
      <c r="A60" s="3">
        <v>59</v>
      </c>
      <c r="B60" s="51">
        <v>43342.434210416664</v>
      </c>
      <c r="C60" s="3">
        <v>442.592916</v>
      </c>
      <c r="D60" s="3">
        <v>426.54551099999998</v>
      </c>
      <c r="E60" s="3">
        <v>765.82438200000001</v>
      </c>
      <c r="F60" s="3">
        <v>20.108000000000001</v>
      </c>
      <c r="G60" s="3">
        <v>20.108000000000001</v>
      </c>
      <c r="H60" s="3">
        <v>24.277000000000001</v>
      </c>
      <c r="I60" s="3">
        <v>19.812999999999999</v>
      </c>
      <c r="J60" s="3">
        <v>19.335000000000001</v>
      </c>
      <c r="K60" s="3">
        <v>22.202999999999999</v>
      </c>
      <c r="L60" s="3">
        <v>612.97500000000002</v>
      </c>
      <c r="M60" s="3">
        <v>398.20299999999997</v>
      </c>
      <c r="N60" s="3">
        <v>218.767</v>
      </c>
      <c r="O60" s="3">
        <v>165.98500000000001</v>
      </c>
      <c r="P60" s="3">
        <v>114.13</v>
      </c>
      <c r="Q60" s="3">
        <v>89.099000000000004</v>
      </c>
      <c r="R60" s="3">
        <v>109.16</v>
      </c>
      <c r="S60" s="3">
        <v>35.081000000000003</v>
      </c>
      <c r="T60" s="3">
        <v>24.821999999999999</v>
      </c>
      <c r="U60" s="3">
        <v>21.358000000000001</v>
      </c>
      <c r="V60" s="3">
        <v>232.83500000000001</v>
      </c>
      <c r="W60" s="3">
        <v>-175.10499999999999</v>
      </c>
      <c r="X60" s="3">
        <v>185.273</v>
      </c>
    </row>
    <row r="61" spans="1:24" x14ac:dyDescent="0.3">
      <c r="A61" s="3">
        <v>60</v>
      </c>
      <c r="B61" s="51">
        <v>43342.434275462962</v>
      </c>
      <c r="C61" s="3">
        <v>442.618133</v>
      </c>
      <c r="D61" s="3">
        <v>426.51269100000002</v>
      </c>
      <c r="E61" s="3">
        <v>765.81764499999997</v>
      </c>
      <c r="F61" s="3">
        <v>20.108000000000001</v>
      </c>
      <c r="G61" s="3">
        <v>20.126000000000001</v>
      </c>
      <c r="H61" s="3">
        <v>24.24</v>
      </c>
      <c r="I61" s="3">
        <v>19.869</v>
      </c>
      <c r="J61" s="3">
        <v>19.353999999999999</v>
      </c>
      <c r="K61" s="3">
        <v>22.221</v>
      </c>
      <c r="L61" s="3">
        <v>538.13599999999997</v>
      </c>
      <c r="M61" s="3">
        <v>348.065</v>
      </c>
      <c r="N61" s="3">
        <v>197.328</v>
      </c>
      <c r="O61" s="3">
        <v>141.41900000000001</v>
      </c>
      <c r="P61" s="3">
        <v>102.622</v>
      </c>
      <c r="Q61" s="3">
        <v>86.736000000000004</v>
      </c>
      <c r="R61" s="3">
        <v>107.73099999999999</v>
      </c>
      <c r="S61" s="3">
        <v>36.159999999999997</v>
      </c>
      <c r="T61" s="3">
        <v>24.986000000000001</v>
      </c>
      <c r="U61" s="3">
        <v>21.45</v>
      </c>
      <c r="V61" s="3">
        <v>333.02600000000001</v>
      </c>
      <c r="W61" s="3">
        <v>-156.08099999999999</v>
      </c>
      <c r="X61" s="3">
        <v>220.251</v>
      </c>
    </row>
    <row r="62" spans="1:24" x14ac:dyDescent="0.3">
      <c r="A62" s="3">
        <v>61</v>
      </c>
      <c r="B62" s="51">
        <v>43342.434340972221</v>
      </c>
      <c r="C62" s="3">
        <v>442.58786800000001</v>
      </c>
      <c r="D62" s="3">
        <v>426.553089</v>
      </c>
      <c r="E62" s="3">
        <v>765.77218000000005</v>
      </c>
      <c r="F62" s="3">
        <v>20.355</v>
      </c>
      <c r="G62" s="3">
        <v>20.189</v>
      </c>
      <c r="H62" s="3">
        <v>24.338999999999999</v>
      </c>
      <c r="I62" s="3">
        <v>19.931999999999999</v>
      </c>
      <c r="J62" s="3">
        <v>19.472000000000001</v>
      </c>
      <c r="K62" s="3">
        <v>22.175000000000001</v>
      </c>
      <c r="L62" s="3">
        <v>498.166</v>
      </c>
      <c r="M62" s="3">
        <v>311.65199999999999</v>
      </c>
      <c r="N62" s="3">
        <v>174.29499999999999</v>
      </c>
      <c r="O62" s="3">
        <v>127.604</v>
      </c>
      <c r="P62" s="3">
        <v>103.36199999999999</v>
      </c>
      <c r="Q62" s="3">
        <v>87.081999999999994</v>
      </c>
      <c r="R62" s="3">
        <v>111.008</v>
      </c>
      <c r="S62" s="3">
        <v>36.186</v>
      </c>
      <c r="T62" s="3">
        <v>25.175999999999998</v>
      </c>
      <c r="U62" s="3">
        <v>21.532</v>
      </c>
      <c r="V62" s="3">
        <v>151.98500000000001</v>
      </c>
      <c r="W62" s="3">
        <v>-44.841000000000001</v>
      </c>
      <c r="X62" s="3">
        <v>214.00700000000001</v>
      </c>
    </row>
    <row r="63" spans="1:24" x14ac:dyDescent="0.3">
      <c r="A63" s="3">
        <v>62</v>
      </c>
      <c r="B63" s="51">
        <v>43342.434406365741</v>
      </c>
      <c r="C63" s="3">
        <v>442.543316</v>
      </c>
      <c r="D63" s="3">
        <v>426.52279600000003</v>
      </c>
      <c r="E63" s="3">
        <v>765.74776099999997</v>
      </c>
      <c r="F63" s="3">
        <v>20.381</v>
      </c>
      <c r="G63" s="3">
        <v>20.289000000000001</v>
      </c>
      <c r="H63" s="3">
        <v>24.437999999999999</v>
      </c>
      <c r="I63" s="3">
        <v>20.013000000000002</v>
      </c>
      <c r="J63" s="3">
        <v>19.535</v>
      </c>
      <c r="K63" s="3">
        <v>22.183</v>
      </c>
      <c r="L63" s="3">
        <v>457.60899999999998</v>
      </c>
      <c r="M63" s="3">
        <v>319.60700000000003</v>
      </c>
      <c r="N63" s="3">
        <v>183.96199999999999</v>
      </c>
      <c r="O63" s="3">
        <v>137.58500000000001</v>
      </c>
      <c r="P63" s="3">
        <v>105.65600000000001</v>
      </c>
      <c r="Q63" s="3">
        <v>84.481999999999999</v>
      </c>
      <c r="R63" s="3">
        <v>114.379</v>
      </c>
      <c r="S63" s="3">
        <v>37.380000000000003</v>
      </c>
      <c r="T63" s="3">
        <v>25.492999999999999</v>
      </c>
      <c r="U63" s="3">
        <v>21.742000000000001</v>
      </c>
      <c r="V63" s="3">
        <v>305.14100000000002</v>
      </c>
      <c r="W63" s="3">
        <v>1.079</v>
      </c>
      <c r="X63" s="3">
        <v>79.912000000000006</v>
      </c>
    </row>
    <row r="64" spans="1:24" x14ac:dyDescent="0.3">
      <c r="A64" s="3">
        <v>63</v>
      </c>
      <c r="B64" s="51">
        <v>43342.434475347225</v>
      </c>
      <c r="C64" s="3">
        <v>442.580307</v>
      </c>
      <c r="D64" s="3">
        <v>426.55392499999999</v>
      </c>
      <c r="E64" s="3">
        <v>765.78312600000004</v>
      </c>
      <c r="F64" s="3">
        <v>20.574999999999999</v>
      </c>
      <c r="G64" s="3">
        <v>20.318000000000001</v>
      </c>
      <c r="H64" s="3">
        <v>24.812000000000001</v>
      </c>
      <c r="I64" s="3">
        <v>20.079000000000001</v>
      </c>
      <c r="J64" s="3">
        <v>19.582000000000001</v>
      </c>
      <c r="K64" s="3">
        <v>22.283999999999999</v>
      </c>
      <c r="L64" s="3">
        <v>462.93900000000002</v>
      </c>
      <c r="M64" s="3">
        <v>344.88900000000001</v>
      </c>
      <c r="N64" s="3">
        <v>202.33</v>
      </c>
      <c r="O64" s="3">
        <v>142.41200000000001</v>
      </c>
      <c r="P64" s="3">
        <v>110.04300000000001</v>
      </c>
      <c r="Q64" s="3">
        <v>84.331999999999994</v>
      </c>
      <c r="R64" s="3">
        <v>112.878</v>
      </c>
      <c r="S64" s="3">
        <v>39.314</v>
      </c>
      <c r="T64" s="3">
        <v>25.74</v>
      </c>
      <c r="U64" s="3">
        <v>21.881</v>
      </c>
      <c r="V64" s="3">
        <v>70.64</v>
      </c>
      <c r="W64" s="3">
        <v>198.626</v>
      </c>
      <c r="X64" s="3">
        <v>18.975999999999999</v>
      </c>
    </row>
    <row r="65" spans="1:24" x14ac:dyDescent="0.3">
      <c r="A65" s="3">
        <v>64</v>
      </c>
      <c r="B65" s="51">
        <v>43342.434540856484</v>
      </c>
      <c r="C65" s="3">
        <v>442.54247099999998</v>
      </c>
      <c r="D65" s="3">
        <v>426.49418300000002</v>
      </c>
      <c r="E65" s="3">
        <v>765.63830199999995</v>
      </c>
      <c r="F65" s="3">
        <v>20.277999999999999</v>
      </c>
      <c r="G65" s="3">
        <v>20.332999999999998</v>
      </c>
      <c r="H65" s="3">
        <v>25.555</v>
      </c>
      <c r="I65" s="3">
        <v>20.111999999999998</v>
      </c>
      <c r="J65" s="3">
        <v>19.597999999999999</v>
      </c>
      <c r="K65" s="3">
        <v>22.425999999999998</v>
      </c>
      <c r="L65" s="3">
        <v>481.15899999999999</v>
      </c>
      <c r="M65" s="3">
        <v>358.17700000000002</v>
      </c>
      <c r="N65" s="3">
        <v>230.542</v>
      </c>
      <c r="O65" s="3">
        <v>167.60900000000001</v>
      </c>
      <c r="P65" s="3">
        <v>113.271</v>
      </c>
      <c r="Q65" s="3">
        <v>88.162000000000006</v>
      </c>
      <c r="R65" s="3">
        <v>115.39400000000001</v>
      </c>
      <c r="S65" s="3">
        <v>41.594000000000001</v>
      </c>
      <c r="T65" s="3">
        <v>26.300999999999998</v>
      </c>
      <c r="U65" s="3">
        <v>22.042999999999999</v>
      </c>
      <c r="V65" s="3">
        <v>260.113</v>
      </c>
      <c r="W65" s="3">
        <v>-119.86199999999999</v>
      </c>
      <c r="X65" s="3">
        <v>294.33800000000002</v>
      </c>
    </row>
    <row r="66" spans="1:24" x14ac:dyDescent="0.3">
      <c r="A66" s="3">
        <v>65</v>
      </c>
      <c r="B66" s="51">
        <v>43342.434606134259</v>
      </c>
      <c r="C66" s="3">
        <v>442.54751800000003</v>
      </c>
      <c r="D66" s="3">
        <v>426.44537200000002</v>
      </c>
      <c r="E66" s="3">
        <v>765.71828600000003</v>
      </c>
      <c r="F66" s="3">
        <v>20.260000000000002</v>
      </c>
      <c r="G66" s="3">
        <v>20.425000000000001</v>
      </c>
      <c r="H66" s="3">
        <v>26.21</v>
      </c>
      <c r="I66" s="3">
        <v>20.111999999999998</v>
      </c>
      <c r="J66" s="3">
        <v>19.670999999999999</v>
      </c>
      <c r="K66" s="3">
        <v>22.608000000000001</v>
      </c>
      <c r="L66" s="3">
        <v>477.59300000000002</v>
      </c>
      <c r="M66" s="3">
        <v>356.65</v>
      </c>
      <c r="N66" s="3">
        <v>231.85499999999999</v>
      </c>
      <c r="O66" s="3">
        <v>171.07</v>
      </c>
      <c r="P66" s="3">
        <v>125.69799999999999</v>
      </c>
      <c r="Q66" s="3">
        <v>99.179000000000002</v>
      </c>
      <c r="R66" s="3">
        <v>123.04</v>
      </c>
      <c r="S66" s="3">
        <v>44.164999999999999</v>
      </c>
      <c r="T66" s="3">
        <v>26.937000000000001</v>
      </c>
      <c r="U66" s="3">
        <v>22.280999999999999</v>
      </c>
      <c r="V66" s="3">
        <v>403.32100000000003</v>
      </c>
      <c r="W66" s="3">
        <v>-124.887</v>
      </c>
      <c r="X66" s="3">
        <v>226.70500000000001</v>
      </c>
    </row>
    <row r="67" spans="1:24" x14ac:dyDescent="0.3">
      <c r="A67" s="3">
        <v>66</v>
      </c>
      <c r="B67" s="51">
        <v>43342.434671180556</v>
      </c>
      <c r="C67" s="3">
        <v>442.52901800000001</v>
      </c>
      <c r="D67" s="3">
        <v>426.46557100000001</v>
      </c>
      <c r="E67" s="3">
        <v>765.62482799999998</v>
      </c>
      <c r="F67" s="3">
        <v>20.378</v>
      </c>
      <c r="G67" s="3">
        <v>20.507000000000001</v>
      </c>
      <c r="H67" s="3">
        <v>26.981999999999999</v>
      </c>
      <c r="I67" s="3">
        <v>20.231000000000002</v>
      </c>
      <c r="J67" s="3">
        <v>19.771000000000001</v>
      </c>
      <c r="K67" s="3">
        <v>22.907</v>
      </c>
      <c r="L67" s="3">
        <v>501.48099999999999</v>
      </c>
      <c r="M67" s="3">
        <v>362.81900000000002</v>
      </c>
      <c r="N67" s="3">
        <v>227.51900000000001</v>
      </c>
      <c r="O67" s="3">
        <v>167.30500000000001</v>
      </c>
      <c r="P67" s="3">
        <v>134.60400000000001</v>
      </c>
      <c r="Q67" s="3">
        <v>107.011</v>
      </c>
      <c r="R67" s="3">
        <v>126.59399999999999</v>
      </c>
      <c r="S67" s="3">
        <v>47.067</v>
      </c>
      <c r="T67" s="3">
        <v>27.835999999999999</v>
      </c>
      <c r="U67" s="3">
        <v>22.562000000000001</v>
      </c>
      <c r="V67" s="3">
        <v>386.08800000000002</v>
      </c>
      <c r="W67" s="3">
        <v>-76.637</v>
      </c>
      <c r="X67" s="3">
        <v>192.80699999999999</v>
      </c>
    </row>
    <row r="68" spans="1:24" x14ac:dyDescent="0.3">
      <c r="A68" s="3">
        <v>67</v>
      </c>
      <c r="B68" s="51">
        <v>43342.434736342591</v>
      </c>
      <c r="C68" s="3">
        <v>442.50464499999998</v>
      </c>
      <c r="D68" s="3">
        <v>426.47566499999999</v>
      </c>
      <c r="E68" s="3">
        <v>765.63241100000005</v>
      </c>
      <c r="F68" s="3">
        <v>20.707000000000001</v>
      </c>
      <c r="G68" s="3">
        <v>20.596</v>
      </c>
      <c r="H68" s="3">
        <v>28.106999999999999</v>
      </c>
      <c r="I68" s="3">
        <v>20.356999999999999</v>
      </c>
      <c r="J68" s="3">
        <v>19.841999999999999</v>
      </c>
      <c r="K68" s="3">
        <v>23.451000000000001</v>
      </c>
      <c r="L68" s="3">
        <v>536.81500000000005</v>
      </c>
      <c r="M68" s="3">
        <v>355.65499999999997</v>
      </c>
      <c r="N68" s="3">
        <v>236.839</v>
      </c>
      <c r="O68" s="3">
        <v>181.09899999999999</v>
      </c>
      <c r="P68" s="3">
        <v>140.262</v>
      </c>
      <c r="Q68" s="3">
        <v>114.104</v>
      </c>
      <c r="R68" s="3">
        <v>134.983</v>
      </c>
      <c r="S68" s="3">
        <v>50.368000000000002</v>
      </c>
      <c r="T68" s="3">
        <v>28.616</v>
      </c>
      <c r="U68" s="3">
        <v>22.85</v>
      </c>
      <c r="V68" s="3">
        <v>236.31</v>
      </c>
      <c r="W68" s="3">
        <v>148.01599999999999</v>
      </c>
      <c r="X68" s="3">
        <v>9.8010000000000002</v>
      </c>
    </row>
    <row r="69" spans="1:24" x14ac:dyDescent="0.3">
      <c r="A69" s="3">
        <v>68</v>
      </c>
      <c r="B69" s="51">
        <v>43342.434801504627</v>
      </c>
      <c r="C69" s="3">
        <v>442.47857299999998</v>
      </c>
      <c r="D69" s="3">
        <v>426.44032900000002</v>
      </c>
      <c r="E69" s="3">
        <v>765.62820199999999</v>
      </c>
      <c r="F69" s="3">
        <v>20.486000000000001</v>
      </c>
      <c r="G69" s="3">
        <v>20.596</v>
      </c>
      <c r="H69" s="3">
        <v>29.198</v>
      </c>
      <c r="I69" s="3">
        <v>20.393999999999998</v>
      </c>
      <c r="J69" s="3">
        <v>19.916</v>
      </c>
      <c r="K69" s="3">
        <v>24.233000000000001</v>
      </c>
      <c r="L69" s="3">
        <v>597.21100000000001</v>
      </c>
      <c r="M69" s="3">
        <v>411.53500000000003</v>
      </c>
      <c r="N69" s="3">
        <v>284.62200000000001</v>
      </c>
      <c r="O69" s="3">
        <v>216.10300000000001</v>
      </c>
      <c r="P69" s="3">
        <v>143.67400000000001</v>
      </c>
      <c r="Q69" s="3">
        <v>112.035</v>
      </c>
      <c r="R69" s="3">
        <v>135.63499999999999</v>
      </c>
      <c r="S69" s="3">
        <v>53.182000000000002</v>
      </c>
      <c r="T69" s="3">
        <v>29.635000000000002</v>
      </c>
      <c r="U69" s="3">
        <v>23.140999999999998</v>
      </c>
      <c r="V69" s="3">
        <v>166.65799999999999</v>
      </c>
      <c r="W69" s="3">
        <v>13.259</v>
      </c>
      <c r="X69" s="3">
        <v>293.935</v>
      </c>
    </row>
    <row r="70" spans="1:24" x14ac:dyDescent="0.3">
      <c r="A70" s="3">
        <v>69</v>
      </c>
      <c r="B70" s="51">
        <v>43342.434870023149</v>
      </c>
      <c r="C70" s="3">
        <v>442.49119200000001</v>
      </c>
      <c r="D70" s="3">
        <v>426.42181099999999</v>
      </c>
      <c r="E70" s="3">
        <v>765.58778199999995</v>
      </c>
      <c r="F70" s="3">
        <v>20.754000000000001</v>
      </c>
      <c r="G70" s="3">
        <v>20.716999999999999</v>
      </c>
      <c r="H70" s="3">
        <v>30.027000000000001</v>
      </c>
      <c r="I70" s="3">
        <v>20.478000000000002</v>
      </c>
      <c r="J70" s="3">
        <v>20</v>
      </c>
      <c r="K70" s="3">
        <v>25.533999999999999</v>
      </c>
      <c r="L70" s="3">
        <v>625.6</v>
      </c>
      <c r="M70" s="3">
        <v>437.29</v>
      </c>
      <c r="N70" s="3">
        <v>317.03100000000001</v>
      </c>
      <c r="O70" s="3">
        <v>230.72200000000001</v>
      </c>
      <c r="P70" s="3">
        <v>166.613</v>
      </c>
      <c r="Q70" s="3">
        <v>125.986</v>
      </c>
      <c r="R70" s="3">
        <v>141.732</v>
      </c>
      <c r="S70" s="3">
        <v>56.328000000000003</v>
      </c>
      <c r="T70" s="3">
        <v>30.335999999999999</v>
      </c>
      <c r="U70" s="3">
        <v>23.460999999999999</v>
      </c>
      <c r="V70" s="3">
        <v>64.040999999999997</v>
      </c>
      <c r="W70" s="3">
        <v>40.656999999999996</v>
      </c>
      <c r="X70" s="3">
        <v>355.12</v>
      </c>
    </row>
    <row r="71" spans="1:24" x14ac:dyDescent="0.3">
      <c r="A71" s="3">
        <v>70</v>
      </c>
      <c r="B71" s="51">
        <v>43342.434935532408</v>
      </c>
      <c r="C71" s="3">
        <v>442.45167600000002</v>
      </c>
      <c r="D71" s="3">
        <v>426.37973199999999</v>
      </c>
      <c r="E71" s="3">
        <v>765.547371</v>
      </c>
      <c r="F71" s="3">
        <v>20.908999999999999</v>
      </c>
      <c r="G71" s="3">
        <v>20.853999999999999</v>
      </c>
      <c r="H71" s="3">
        <v>30.635000000000002</v>
      </c>
      <c r="I71" s="3">
        <v>20.67</v>
      </c>
      <c r="J71" s="3">
        <v>20.117999999999999</v>
      </c>
      <c r="K71" s="3">
        <v>26.943000000000001</v>
      </c>
      <c r="L71" s="3">
        <v>675.71299999999997</v>
      </c>
      <c r="M71" s="3">
        <v>473.90800000000002</v>
      </c>
      <c r="N71" s="3">
        <v>345.91199999999998</v>
      </c>
      <c r="O71" s="3">
        <v>252.715</v>
      </c>
      <c r="P71" s="3">
        <v>178.37</v>
      </c>
      <c r="Q71" s="3">
        <v>136.68600000000001</v>
      </c>
      <c r="R71" s="3">
        <v>144.495</v>
      </c>
      <c r="S71" s="3">
        <v>59.220999999999997</v>
      </c>
      <c r="T71" s="3">
        <v>31.236000000000001</v>
      </c>
      <c r="U71" s="3">
        <v>23.795999999999999</v>
      </c>
      <c r="V71" s="3">
        <v>-91.224000000000004</v>
      </c>
      <c r="W71" s="3">
        <v>208.01499999999999</v>
      </c>
      <c r="X71" s="3">
        <v>162.26</v>
      </c>
    </row>
    <row r="72" spans="1:24" x14ac:dyDescent="0.3">
      <c r="A72" s="3">
        <v>71</v>
      </c>
      <c r="B72" s="51">
        <v>43342.435000810183</v>
      </c>
      <c r="C72" s="3">
        <v>442.497074</v>
      </c>
      <c r="D72" s="3">
        <v>426.389837</v>
      </c>
      <c r="E72" s="3">
        <v>765.49432400000001</v>
      </c>
      <c r="F72" s="3">
        <v>20.835999999999999</v>
      </c>
      <c r="G72" s="3">
        <v>20.872</v>
      </c>
      <c r="H72" s="3">
        <v>31.727</v>
      </c>
      <c r="I72" s="3">
        <v>20.744</v>
      </c>
      <c r="J72" s="3">
        <v>20.21</v>
      </c>
      <c r="K72" s="3">
        <v>27.542999999999999</v>
      </c>
      <c r="L72" s="3">
        <v>774.452</v>
      </c>
      <c r="M72" s="3">
        <v>536.05399999999997</v>
      </c>
      <c r="N72" s="3">
        <v>356.91899999999998</v>
      </c>
      <c r="O72" s="3">
        <v>275.31599999999997</v>
      </c>
      <c r="P72" s="3">
        <v>202.88499999999999</v>
      </c>
      <c r="Q72" s="3">
        <v>156.66499999999999</v>
      </c>
      <c r="R72" s="3">
        <v>151.25399999999999</v>
      </c>
      <c r="S72" s="3">
        <v>61.478999999999999</v>
      </c>
      <c r="T72" s="3">
        <v>32.162999999999997</v>
      </c>
      <c r="U72" s="3">
        <v>23.978000000000002</v>
      </c>
      <c r="V72" s="3">
        <v>-95.935000000000002</v>
      </c>
      <c r="W72" s="3">
        <v>117.163</v>
      </c>
      <c r="X72" s="3">
        <v>296.10399999999998</v>
      </c>
    </row>
    <row r="73" spans="1:24" x14ac:dyDescent="0.3">
      <c r="A73" s="3">
        <v>72</v>
      </c>
      <c r="B73" s="51">
        <v>43342.435066203703</v>
      </c>
      <c r="C73" s="3">
        <v>442.51556399999998</v>
      </c>
      <c r="D73" s="3">
        <v>426.347758</v>
      </c>
      <c r="E73" s="3">
        <v>765.44633099999999</v>
      </c>
      <c r="F73" s="3">
        <v>21.027000000000001</v>
      </c>
      <c r="G73" s="3">
        <v>21.082999999999998</v>
      </c>
      <c r="H73" s="3">
        <v>32.899000000000001</v>
      </c>
      <c r="I73" s="3">
        <v>20.936</v>
      </c>
      <c r="J73" s="3">
        <v>20.402000000000001</v>
      </c>
      <c r="K73" s="3">
        <v>28.024000000000001</v>
      </c>
      <c r="L73" s="3">
        <v>842.55100000000004</v>
      </c>
      <c r="M73" s="3">
        <v>597.32299999999998</v>
      </c>
      <c r="N73" s="3">
        <v>390.69299999999998</v>
      </c>
      <c r="O73" s="3">
        <v>274.69600000000003</v>
      </c>
      <c r="P73" s="3">
        <v>219.244</v>
      </c>
      <c r="Q73" s="3">
        <v>160.214</v>
      </c>
      <c r="R73" s="3">
        <v>163.53700000000001</v>
      </c>
      <c r="S73" s="3">
        <v>64.358000000000004</v>
      </c>
      <c r="T73" s="3">
        <v>32.953000000000003</v>
      </c>
      <c r="U73" s="3">
        <v>24.404</v>
      </c>
      <c r="V73" s="3">
        <v>-190.27199999999999</v>
      </c>
      <c r="W73" s="3">
        <v>120.535</v>
      </c>
      <c r="X73" s="3">
        <v>280.39800000000002</v>
      </c>
    </row>
    <row r="74" spans="1:24" x14ac:dyDescent="0.3">
      <c r="A74" s="3">
        <v>73</v>
      </c>
      <c r="B74" s="51">
        <v>43342.435131597224</v>
      </c>
      <c r="C74" s="3">
        <v>442.44915300000002</v>
      </c>
      <c r="D74" s="3">
        <v>426.37468999999999</v>
      </c>
      <c r="E74" s="3">
        <v>765.40002000000004</v>
      </c>
      <c r="F74" s="3">
        <v>20.899000000000001</v>
      </c>
      <c r="G74" s="3">
        <v>21.100999999999999</v>
      </c>
      <c r="H74" s="3">
        <v>34.408999999999999</v>
      </c>
      <c r="I74" s="3">
        <v>21.027000000000001</v>
      </c>
      <c r="J74" s="3">
        <v>20.513000000000002</v>
      </c>
      <c r="K74" s="3">
        <v>29.079000000000001</v>
      </c>
      <c r="L74" s="3">
        <v>897.70500000000004</v>
      </c>
      <c r="M74" s="3">
        <v>615.42200000000003</v>
      </c>
      <c r="N74" s="3">
        <v>426.904</v>
      </c>
      <c r="O74" s="3">
        <v>326.12700000000001</v>
      </c>
      <c r="P74" s="3">
        <v>242.602</v>
      </c>
      <c r="Q74" s="3">
        <v>173.69800000000001</v>
      </c>
      <c r="R74" s="3">
        <v>166.99700000000001</v>
      </c>
      <c r="S74" s="3">
        <v>67.566000000000003</v>
      </c>
      <c r="T74" s="3">
        <v>33.936</v>
      </c>
      <c r="U74" s="3">
        <v>24.823</v>
      </c>
      <c r="V74" s="3">
        <v>21.175000000000001</v>
      </c>
      <c r="W74" s="3">
        <v>111.34099999999999</v>
      </c>
      <c r="X74" s="3">
        <v>132.78</v>
      </c>
    </row>
    <row r="75" spans="1:24" x14ac:dyDescent="0.3">
      <c r="A75" s="3">
        <v>74</v>
      </c>
      <c r="B75" s="51">
        <v>43342.435197106483</v>
      </c>
      <c r="C75" s="3">
        <v>442.47605900000002</v>
      </c>
      <c r="D75" s="3">
        <v>426.383939</v>
      </c>
      <c r="E75" s="3">
        <v>765.43623100000002</v>
      </c>
      <c r="F75" s="3">
        <v>20.844000000000001</v>
      </c>
      <c r="G75" s="3">
        <v>21.210999999999999</v>
      </c>
      <c r="H75" s="3">
        <v>35.872</v>
      </c>
      <c r="I75" s="3">
        <v>21.138000000000002</v>
      </c>
      <c r="J75" s="3">
        <v>20.640999999999998</v>
      </c>
      <c r="K75" s="3">
        <v>29.824999999999999</v>
      </c>
      <c r="L75" s="3">
        <v>909.46299999999997</v>
      </c>
      <c r="M75" s="3">
        <v>658.88400000000001</v>
      </c>
      <c r="N75" s="3">
        <v>420.42</v>
      </c>
      <c r="O75" s="3">
        <v>286.57499999999999</v>
      </c>
      <c r="P75" s="3">
        <v>220.72800000000001</v>
      </c>
      <c r="Q75" s="3">
        <v>170.23699999999999</v>
      </c>
      <c r="R75" s="3">
        <v>160.30600000000001</v>
      </c>
      <c r="S75" s="3">
        <v>71.340999999999994</v>
      </c>
      <c r="T75" s="3">
        <v>34.917999999999999</v>
      </c>
      <c r="U75" s="3">
        <v>25.241</v>
      </c>
      <c r="V75" s="3">
        <v>106.35599999999999</v>
      </c>
      <c r="W75" s="3">
        <v>-125.627</v>
      </c>
      <c r="X75" s="3">
        <v>345.05799999999999</v>
      </c>
    </row>
    <row r="76" spans="1:24" x14ac:dyDescent="0.3">
      <c r="A76" s="3">
        <v>75</v>
      </c>
      <c r="B76" s="51">
        <v>43342.435256597222</v>
      </c>
      <c r="C76" s="3">
        <v>442.45587899999998</v>
      </c>
      <c r="D76" s="3">
        <v>426.41003599999999</v>
      </c>
      <c r="E76" s="3">
        <v>765.396657</v>
      </c>
      <c r="F76" s="3">
        <v>20.991</v>
      </c>
      <c r="G76" s="3">
        <v>21.414000000000001</v>
      </c>
      <c r="H76" s="3">
        <v>37.58</v>
      </c>
      <c r="I76" s="3">
        <v>21.34</v>
      </c>
      <c r="J76" s="3">
        <v>20.806999999999999</v>
      </c>
      <c r="K76" s="3">
        <v>30.68</v>
      </c>
      <c r="L76" s="3">
        <v>925.63</v>
      </c>
      <c r="M76" s="3">
        <v>696.19899999999996</v>
      </c>
      <c r="N76" s="3">
        <v>427.49599999999998</v>
      </c>
      <c r="O76" s="3">
        <v>286.54000000000002</v>
      </c>
      <c r="P76" s="3">
        <v>213.72399999999999</v>
      </c>
      <c r="Q76" s="3">
        <v>170.32900000000001</v>
      </c>
      <c r="R76" s="3">
        <v>161.64500000000001</v>
      </c>
      <c r="S76" s="3">
        <v>77.435000000000002</v>
      </c>
      <c r="T76" s="3">
        <v>36.231999999999999</v>
      </c>
      <c r="U76" s="3">
        <v>25.658999999999999</v>
      </c>
      <c r="V76" s="3">
        <v>286.30799999999999</v>
      </c>
      <c r="W76" s="3">
        <v>-69.5</v>
      </c>
      <c r="X76" s="3">
        <v>193.58699999999999</v>
      </c>
    </row>
    <row r="77" spans="1:24" x14ac:dyDescent="0.3">
      <c r="A77" s="3">
        <v>76</v>
      </c>
      <c r="B77" s="51">
        <v>43342.435315625</v>
      </c>
      <c r="C77" s="3">
        <v>442.41636399999999</v>
      </c>
      <c r="D77" s="3">
        <v>426.33176600000002</v>
      </c>
      <c r="E77" s="3">
        <v>765.38571100000001</v>
      </c>
      <c r="F77" s="3">
        <v>21.009</v>
      </c>
      <c r="G77" s="3">
        <v>21.486999999999998</v>
      </c>
      <c r="H77" s="3">
        <v>38.192</v>
      </c>
      <c r="I77" s="3">
        <v>21.469000000000001</v>
      </c>
      <c r="J77" s="3">
        <v>20.972000000000001</v>
      </c>
      <c r="K77" s="3">
        <v>31.262</v>
      </c>
      <c r="L77" s="3">
        <v>925.22199999999998</v>
      </c>
      <c r="M77" s="3">
        <v>695.03899999999999</v>
      </c>
      <c r="N77" s="3">
        <v>422.80200000000002</v>
      </c>
      <c r="O77" s="3">
        <v>257.88900000000001</v>
      </c>
      <c r="P77" s="3">
        <v>194.066</v>
      </c>
      <c r="Q77" s="3">
        <v>161.535</v>
      </c>
      <c r="R77" s="3">
        <v>156.12299999999999</v>
      </c>
      <c r="S77" s="3">
        <v>86.968000000000004</v>
      </c>
      <c r="T77" s="3">
        <v>37.381999999999998</v>
      </c>
      <c r="U77" s="3">
        <v>26.114000000000001</v>
      </c>
      <c r="V77" s="3">
        <v>319.50400000000002</v>
      </c>
      <c r="W77" s="3">
        <v>9.8999999999999993E+37</v>
      </c>
      <c r="X77" s="3">
        <v>349.68299999999999</v>
      </c>
    </row>
    <row r="78" spans="1:24" x14ac:dyDescent="0.3">
      <c r="A78" s="3">
        <v>77</v>
      </c>
      <c r="B78" s="51">
        <v>43342.43537777778</v>
      </c>
      <c r="C78" s="3">
        <v>442.434865</v>
      </c>
      <c r="D78" s="3">
        <v>426.28296499999999</v>
      </c>
      <c r="E78" s="3">
        <v>765.34781799999996</v>
      </c>
      <c r="F78" s="3">
        <v>21.395</v>
      </c>
      <c r="G78" s="3">
        <v>21.670999999999999</v>
      </c>
      <c r="H78" s="3">
        <v>39.107999999999997</v>
      </c>
      <c r="I78" s="3">
        <v>21.745000000000001</v>
      </c>
      <c r="J78" s="3">
        <v>21.193000000000001</v>
      </c>
      <c r="K78" s="3">
        <v>32.39</v>
      </c>
      <c r="L78" s="3">
        <v>917.83199999999999</v>
      </c>
      <c r="M78" s="3">
        <v>682.75</v>
      </c>
      <c r="N78" s="3">
        <v>427.113</v>
      </c>
      <c r="O78" s="3">
        <v>298.37</v>
      </c>
      <c r="P78" s="3">
        <v>213.429</v>
      </c>
      <c r="Q78" s="3">
        <v>176.27600000000001</v>
      </c>
      <c r="R78" s="3">
        <v>169.77699999999999</v>
      </c>
      <c r="S78" s="3">
        <v>95.617999999999995</v>
      </c>
      <c r="T78" s="3">
        <v>38.389000000000003</v>
      </c>
      <c r="U78" s="3">
        <v>26.605</v>
      </c>
      <c r="V78" s="3">
        <v>15.106</v>
      </c>
      <c r="W78" s="3">
        <v>127.21599999999999</v>
      </c>
      <c r="X78" s="3">
        <v>131.02199999999999</v>
      </c>
    </row>
    <row r="79" spans="1:24" x14ac:dyDescent="0.3">
      <c r="A79" s="3">
        <v>78</v>
      </c>
      <c r="B79" s="51">
        <v>43342.43544050926</v>
      </c>
      <c r="C79" s="3">
        <v>442.36844300000001</v>
      </c>
      <c r="D79" s="3">
        <v>426.334292</v>
      </c>
      <c r="E79" s="3">
        <v>765.20721300000002</v>
      </c>
      <c r="F79" s="3">
        <v>21.082999999999998</v>
      </c>
      <c r="G79" s="3">
        <v>21.745000000000001</v>
      </c>
      <c r="H79" s="3">
        <v>40.996000000000002</v>
      </c>
      <c r="I79" s="3">
        <v>21.91</v>
      </c>
      <c r="J79" s="3">
        <v>21.321999999999999</v>
      </c>
      <c r="K79" s="3">
        <v>32.881</v>
      </c>
      <c r="L79" s="3">
        <v>911.95699999999999</v>
      </c>
      <c r="M79" s="3">
        <v>689.92499999999995</v>
      </c>
      <c r="N79" s="3">
        <v>396.26499999999999</v>
      </c>
      <c r="O79" s="3">
        <v>247.33600000000001</v>
      </c>
      <c r="P79" s="3">
        <v>188.298</v>
      </c>
      <c r="Q79" s="3">
        <v>162.58000000000001</v>
      </c>
      <c r="R79" s="3">
        <v>167.66</v>
      </c>
      <c r="S79" s="3">
        <v>103.105</v>
      </c>
      <c r="T79" s="3">
        <v>39.648000000000003</v>
      </c>
      <c r="U79" s="3">
        <v>27.06</v>
      </c>
      <c r="V79" s="3">
        <v>140.25200000000001</v>
      </c>
      <c r="W79" s="3">
        <v>-150.916</v>
      </c>
      <c r="X79" s="3">
        <v>301.71199999999999</v>
      </c>
    </row>
    <row r="80" spans="1:24" x14ac:dyDescent="0.3">
      <c r="A80" s="3">
        <v>79</v>
      </c>
      <c r="B80" s="51">
        <v>43342.435502893517</v>
      </c>
      <c r="C80" s="3">
        <v>442.568533</v>
      </c>
      <c r="D80" s="3">
        <v>426.22405900000001</v>
      </c>
      <c r="E80" s="3">
        <v>765.18616699999995</v>
      </c>
      <c r="F80" s="3">
        <v>21.477</v>
      </c>
      <c r="G80" s="3">
        <v>22.01</v>
      </c>
      <c r="H80" s="3">
        <v>40.770000000000003</v>
      </c>
      <c r="I80" s="3">
        <v>22.193000000000001</v>
      </c>
      <c r="J80" s="3">
        <v>21.623999999999999</v>
      </c>
      <c r="K80" s="3">
        <v>33.725000000000001</v>
      </c>
      <c r="L80" s="3">
        <v>882.33699999999999</v>
      </c>
      <c r="M80" s="3">
        <v>645.07600000000002</v>
      </c>
      <c r="N80" s="3">
        <v>412.42099999999999</v>
      </c>
      <c r="O80" s="3">
        <v>244.17</v>
      </c>
      <c r="P80" s="3">
        <v>185.392</v>
      </c>
      <c r="Q80" s="3">
        <v>155.36099999999999</v>
      </c>
      <c r="R80" s="3">
        <v>164.92500000000001</v>
      </c>
      <c r="S80" s="3">
        <v>110.883</v>
      </c>
      <c r="T80" s="3">
        <v>40.158999999999999</v>
      </c>
      <c r="U80" s="3">
        <v>27.523</v>
      </c>
      <c r="V80" s="3">
        <v>58.256999999999998</v>
      </c>
      <c r="W80" s="3">
        <v>-1.673</v>
      </c>
      <c r="X80" s="3">
        <v>26.922000000000001</v>
      </c>
    </row>
    <row r="81" spans="1:24" x14ac:dyDescent="0.3">
      <c r="A81" s="3">
        <v>80</v>
      </c>
      <c r="B81" s="51">
        <v>43342.435564930558</v>
      </c>
      <c r="C81" s="3">
        <v>442.53070700000001</v>
      </c>
      <c r="D81" s="3">
        <v>426.28211900000002</v>
      </c>
      <c r="E81" s="3">
        <v>765.12217399999997</v>
      </c>
      <c r="F81" s="3">
        <v>21.698</v>
      </c>
      <c r="G81" s="3">
        <v>22.210999999999999</v>
      </c>
      <c r="H81" s="3">
        <v>41.274000000000001</v>
      </c>
      <c r="I81" s="3">
        <v>22.393000000000001</v>
      </c>
      <c r="J81" s="3">
        <v>21.753</v>
      </c>
      <c r="K81" s="3">
        <v>33.634</v>
      </c>
      <c r="L81" s="3">
        <v>889.89800000000002</v>
      </c>
      <c r="M81" s="3">
        <v>667.36599999999999</v>
      </c>
      <c r="N81" s="3">
        <v>414.476</v>
      </c>
      <c r="O81" s="3">
        <v>279.40499999999997</v>
      </c>
      <c r="P81" s="3">
        <v>204.464</v>
      </c>
      <c r="Q81" s="3">
        <v>167.98099999999999</v>
      </c>
      <c r="R81" s="3">
        <v>171.05500000000001</v>
      </c>
      <c r="S81" s="3">
        <v>116.693</v>
      </c>
      <c r="T81" s="3">
        <v>40.86</v>
      </c>
      <c r="U81" s="3">
        <v>27.814</v>
      </c>
      <c r="V81" s="3">
        <v>-199.911</v>
      </c>
      <c r="W81" s="3">
        <v>124.43300000000001</v>
      </c>
      <c r="X81" s="3">
        <v>77</v>
      </c>
    </row>
    <row r="82" spans="1:24" x14ac:dyDescent="0.3">
      <c r="A82" s="3">
        <v>81</v>
      </c>
      <c r="B82" s="51">
        <v>43342.435626157407</v>
      </c>
      <c r="C82" s="3">
        <v>442.46680900000001</v>
      </c>
      <c r="D82" s="3">
        <v>426.22321299999999</v>
      </c>
      <c r="E82" s="3">
        <v>765.18868499999996</v>
      </c>
      <c r="F82" s="3">
        <v>21.402999999999999</v>
      </c>
      <c r="G82" s="3">
        <v>22.302</v>
      </c>
      <c r="H82" s="3">
        <v>40.787999999999997</v>
      </c>
      <c r="I82" s="3">
        <v>22.593</v>
      </c>
      <c r="J82" s="3">
        <v>21.937000000000001</v>
      </c>
      <c r="K82" s="3">
        <v>33.271000000000001</v>
      </c>
      <c r="L82" s="3">
        <v>883.65800000000002</v>
      </c>
      <c r="M82" s="3">
        <v>678.56700000000001</v>
      </c>
      <c r="N82" s="3">
        <v>420.02800000000002</v>
      </c>
      <c r="O82" s="3">
        <v>287.637</v>
      </c>
      <c r="P82" s="3">
        <v>219.80199999999999</v>
      </c>
      <c r="Q82" s="3">
        <v>178.792</v>
      </c>
      <c r="R82" s="3">
        <v>167.374</v>
      </c>
      <c r="S82" s="3">
        <v>122.14400000000001</v>
      </c>
      <c r="T82" s="3">
        <v>41.506999999999998</v>
      </c>
      <c r="U82" s="3">
        <v>28.013999999999999</v>
      </c>
      <c r="V82" s="3">
        <v>79.126000000000005</v>
      </c>
      <c r="W82" s="3">
        <v>-138.34399999999999</v>
      </c>
      <c r="X82" s="3">
        <v>173.90899999999999</v>
      </c>
    </row>
    <row r="83" spans="1:24" x14ac:dyDescent="0.3">
      <c r="A83" s="3">
        <v>82</v>
      </c>
      <c r="B83" s="51">
        <v>43342.435684143522</v>
      </c>
      <c r="C83" s="3">
        <v>442.472691</v>
      </c>
      <c r="D83" s="3">
        <v>426.28801700000002</v>
      </c>
      <c r="E83" s="3">
        <v>765.03207899999995</v>
      </c>
      <c r="F83" s="3">
        <v>21.808</v>
      </c>
      <c r="G83" s="3">
        <v>22.539000000000001</v>
      </c>
      <c r="H83" s="3">
        <v>40.968000000000004</v>
      </c>
      <c r="I83" s="3">
        <v>22.812000000000001</v>
      </c>
      <c r="J83" s="3">
        <v>22.102</v>
      </c>
      <c r="K83" s="3">
        <v>34.070999999999998</v>
      </c>
      <c r="L83" s="3">
        <v>876.14599999999996</v>
      </c>
      <c r="M83" s="3">
        <v>658.12300000000005</v>
      </c>
      <c r="N83" s="3">
        <v>442.29399999999998</v>
      </c>
      <c r="O83" s="3">
        <v>301.755</v>
      </c>
      <c r="P83" s="3">
        <v>211.029</v>
      </c>
      <c r="Q83" s="3">
        <v>171.92099999999999</v>
      </c>
      <c r="R83" s="3">
        <v>173.04400000000001</v>
      </c>
      <c r="S83" s="3">
        <v>127.369</v>
      </c>
      <c r="T83" s="3">
        <v>41.920999999999999</v>
      </c>
      <c r="U83" s="3">
        <v>28.286999999999999</v>
      </c>
      <c r="V83" s="3">
        <v>-105.071</v>
      </c>
      <c r="W83" s="3">
        <v>41.668999999999997</v>
      </c>
      <c r="X83" s="3">
        <v>145.84299999999999</v>
      </c>
    </row>
    <row r="84" spans="1:24" x14ac:dyDescent="0.3">
      <c r="A84" s="3">
        <v>83</v>
      </c>
      <c r="B84" s="51">
        <v>43342.43574212963</v>
      </c>
      <c r="C84" s="3">
        <v>442.44662899999997</v>
      </c>
      <c r="D84" s="3">
        <v>426.23836</v>
      </c>
      <c r="E84" s="3">
        <v>764.93272999999999</v>
      </c>
      <c r="F84" s="3">
        <v>21.623999999999999</v>
      </c>
      <c r="G84" s="3">
        <v>22.757000000000001</v>
      </c>
      <c r="H84" s="3">
        <v>41.813000000000002</v>
      </c>
      <c r="I84" s="3">
        <v>23.047999999999998</v>
      </c>
      <c r="J84" s="3">
        <v>22.375</v>
      </c>
      <c r="K84" s="3">
        <v>34.088999999999999</v>
      </c>
      <c r="L84" s="3">
        <v>891.09100000000001</v>
      </c>
      <c r="M84" s="3">
        <v>706.92399999999998</v>
      </c>
      <c r="N84" s="3">
        <v>481.89</v>
      </c>
      <c r="O84" s="3">
        <v>316.94799999999998</v>
      </c>
      <c r="P84" s="3">
        <v>212.46299999999999</v>
      </c>
      <c r="Q84" s="3">
        <v>169.50899999999999</v>
      </c>
      <c r="R84" s="3">
        <v>170.02500000000001</v>
      </c>
      <c r="S84" s="3">
        <v>131.93600000000001</v>
      </c>
      <c r="T84" s="3">
        <v>42.496000000000002</v>
      </c>
      <c r="U84" s="3">
        <v>28.722999999999999</v>
      </c>
      <c r="V84" s="3">
        <v>229.798</v>
      </c>
      <c r="W84" s="3">
        <v>9.8999999999999993E+37</v>
      </c>
      <c r="X84" s="3">
        <v>301.20400000000001</v>
      </c>
    </row>
    <row r="85" spans="1:24" x14ac:dyDescent="0.3">
      <c r="A85" s="3">
        <v>84</v>
      </c>
      <c r="B85" s="51">
        <v>43342.435810185183</v>
      </c>
      <c r="C85" s="3">
        <v>442.46680900000001</v>
      </c>
      <c r="D85" s="3">
        <v>426.17524700000001</v>
      </c>
      <c r="E85" s="3">
        <v>764.99924099999998</v>
      </c>
      <c r="F85" s="3">
        <v>22.065000000000001</v>
      </c>
      <c r="G85" s="3">
        <v>22.939</v>
      </c>
      <c r="H85" s="3">
        <v>42.082999999999998</v>
      </c>
      <c r="I85" s="3">
        <v>23.285</v>
      </c>
      <c r="J85" s="3">
        <v>22.466000000000001</v>
      </c>
      <c r="K85" s="3">
        <v>33.979999999999997</v>
      </c>
      <c r="L85" s="3">
        <v>891.40300000000002</v>
      </c>
      <c r="M85" s="3">
        <v>708.827</v>
      </c>
      <c r="N85" s="3">
        <v>463.49400000000003</v>
      </c>
      <c r="O85" s="3">
        <v>317.78100000000001</v>
      </c>
      <c r="P85" s="3">
        <v>209.74100000000001</v>
      </c>
      <c r="Q85" s="3">
        <v>170.54</v>
      </c>
      <c r="R85" s="3">
        <v>178.239</v>
      </c>
      <c r="S85" s="3">
        <v>142.48599999999999</v>
      </c>
      <c r="T85" s="3">
        <v>43.521000000000001</v>
      </c>
      <c r="U85" s="3">
        <v>28.995999999999999</v>
      </c>
      <c r="V85" s="3">
        <v>20.061</v>
      </c>
      <c r="W85" s="3">
        <v>-76.867000000000004</v>
      </c>
      <c r="X85" s="3">
        <v>250.60900000000001</v>
      </c>
    </row>
    <row r="86" spans="1:24" x14ac:dyDescent="0.3">
      <c r="A86" s="3">
        <v>85</v>
      </c>
      <c r="B86" s="51">
        <v>43342.435875578703</v>
      </c>
      <c r="C86" s="3">
        <v>442.40460000000002</v>
      </c>
      <c r="D86" s="3">
        <v>426.14411799999999</v>
      </c>
      <c r="E86" s="3">
        <v>764.90915700000005</v>
      </c>
      <c r="F86" s="3">
        <v>22.01</v>
      </c>
      <c r="G86" s="3">
        <v>23.138999999999999</v>
      </c>
      <c r="H86" s="3">
        <v>43.341000000000001</v>
      </c>
      <c r="I86" s="3">
        <v>23.556999999999999</v>
      </c>
      <c r="J86" s="3">
        <v>22.774999999999999</v>
      </c>
      <c r="K86" s="3">
        <v>34.526000000000003</v>
      </c>
      <c r="L86" s="3">
        <v>905.07899999999995</v>
      </c>
      <c r="M86" s="3">
        <v>687.91399999999999</v>
      </c>
      <c r="N86" s="3">
        <v>448.10199999999998</v>
      </c>
      <c r="O86" s="3">
        <v>304.74200000000002</v>
      </c>
      <c r="P86" s="3">
        <v>214.982</v>
      </c>
      <c r="Q86" s="3">
        <v>169.85900000000001</v>
      </c>
      <c r="R86" s="3">
        <v>175.45500000000001</v>
      </c>
      <c r="S86" s="3">
        <v>150.995</v>
      </c>
      <c r="T86" s="3">
        <v>44.06</v>
      </c>
      <c r="U86" s="3">
        <v>29.433</v>
      </c>
      <c r="V86" s="3">
        <v>308.60500000000002</v>
      </c>
      <c r="W86" s="3">
        <v>9.8999999999999993E+37</v>
      </c>
      <c r="X86" s="3">
        <v>143.69</v>
      </c>
    </row>
    <row r="87" spans="1:24" x14ac:dyDescent="0.3">
      <c r="A87" s="3">
        <v>86</v>
      </c>
      <c r="B87" s="51">
        <v>43342.435941087962</v>
      </c>
      <c r="C87" s="3">
        <v>442.41973200000001</v>
      </c>
      <c r="D87" s="3">
        <v>426.13906600000001</v>
      </c>
      <c r="E87" s="3">
        <v>764.82074399999999</v>
      </c>
      <c r="F87" s="3">
        <v>22.047000000000001</v>
      </c>
      <c r="G87" s="3">
        <v>23.376000000000001</v>
      </c>
      <c r="H87" s="3">
        <v>43.448999999999998</v>
      </c>
      <c r="I87" s="3">
        <v>23.776</v>
      </c>
      <c r="J87" s="3">
        <v>22.957000000000001</v>
      </c>
      <c r="K87" s="3">
        <v>34.143999999999998</v>
      </c>
      <c r="L87" s="3">
        <v>899.44399999999996</v>
      </c>
      <c r="M87" s="3">
        <v>659.46699999999998</v>
      </c>
      <c r="N87" s="3">
        <v>427.45100000000002</v>
      </c>
      <c r="O87" s="3">
        <v>281.04899999999998</v>
      </c>
      <c r="P87" s="3">
        <v>217.786</v>
      </c>
      <c r="Q87" s="3">
        <v>173.68799999999999</v>
      </c>
      <c r="R87" s="3">
        <v>175.89699999999999</v>
      </c>
      <c r="S87" s="3">
        <v>161.63399999999999</v>
      </c>
      <c r="T87" s="3">
        <v>44.905000000000001</v>
      </c>
      <c r="U87" s="3">
        <v>29.850999999999999</v>
      </c>
      <c r="V87" s="3">
        <v>366.08</v>
      </c>
      <c r="W87" s="3">
        <v>9.8999999999999993E+37</v>
      </c>
      <c r="X87" s="3">
        <v>288.88600000000002</v>
      </c>
    </row>
    <row r="88" spans="1:24" x14ac:dyDescent="0.3">
      <c r="A88" s="3">
        <v>87</v>
      </c>
      <c r="B88" s="51">
        <v>43342.436009837962</v>
      </c>
      <c r="C88" s="3">
        <v>442.324725</v>
      </c>
      <c r="D88" s="3">
        <v>426.08184</v>
      </c>
      <c r="E88" s="3">
        <v>764.78286100000003</v>
      </c>
      <c r="F88" s="3">
        <v>22.265999999999998</v>
      </c>
      <c r="G88" s="3">
        <v>23.594000000000001</v>
      </c>
      <c r="H88" s="3">
        <v>44.06</v>
      </c>
      <c r="I88" s="3">
        <v>24.067</v>
      </c>
      <c r="J88" s="3">
        <v>23.193999999999999</v>
      </c>
      <c r="K88" s="3">
        <v>33.906999999999996</v>
      </c>
      <c r="L88" s="3">
        <v>890.779</v>
      </c>
      <c r="M88" s="3">
        <v>636.24800000000005</v>
      </c>
      <c r="N88" s="3">
        <v>410.78399999999999</v>
      </c>
      <c r="O88" s="3">
        <v>286.08300000000003</v>
      </c>
      <c r="P88" s="3">
        <v>196.434</v>
      </c>
      <c r="Q88" s="3">
        <v>160.93700000000001</v>
      </c>
      <c r="R88" s="3">
        <v>167.31800000000001</v>
      </c>
      <c r="S88" s="3">
        <v>198.49799999999999</v>
      </c>
      <c r="T88" s="3">
        <v>46.326000000000001</v>
      </c>
      <c r="U88" s="3">
        <v>30.36</v>
      </c>
      <c r="V88" s="3">
        <v>400.637</v>
      </c>
      <c r="W88" s="3">
        <v>9.8999999999999993E+37</v>
      </c>
      <c r="X88" s="3">
        <v>339.255</v>
      </c>
    </row>
    <row r="89" spans="1:24" x14ac:dyDescent="0.3">
      <c r="A89" s="3">
        <v>88</v>
      </c>
      <c r="B89" s="51">
        <v>43342.436075347221</v>
      </c>
      <c r="C89" s="3">
        <v>442.26924300000002</v>
      </c>
      <c r="D89" s="3">
        <v>426.10960799999998</v>
      </c>
      <c r="E89" s="3">
        <v>764.712131</v>
      </c>
      <c r="F89" s="3">
        <v>22.302</v>
      </c>
      <c r="G89" s="3">
        <v>23.794</v>
      </c>
      <c r="H89" s="3">
        <v>45.301000000000002</v>
      </c>
      <c r="I89" s="3">
        <v>24.248999999999999</v>
      </c>
      <c r="J89" s="3">
        <v>23.393999999999998</v>
      </c>
      <c r="K89" s="3">
        <v>34.817</v>
      </c>
      <c r="L89" s="3">
        <v>902.18799999999999</v>
      </c>
      <c r="M89" s="3">
        <v>691.28599999999994</v>
      </c>
      <c r="N89" s="3">
        <v>449.09</v>
      </c>
      <c r="O89" s="3">
        <v>298.44799999999998</v>
      </c>
      <c r="P89" s="3">
        <v>214.39400000000001</v>
      </c>
      <c r="Q89" s="3">
        <v>170.13499999999999</v>
      </c>
      <c r="R89" s="3">
        <v>182.86600000000001</v>
      </c>
      <c r="S89" s="3">
        <v>251.46100000000001</v>
      </c>
      <c r="T89" s="3">
        <v>47.601999999999997</v>
      </c>
      <c r="U89" s="3">
        <v>30.87</v>
      </c>
      <c r="V89" s="3">
        <v>487.82600000000002</v>
      </c>
      <c r="W89" s="3">
        <v>9.8999999999999993E+37</v>
      </c>
      <c r="X89" s="3">
        <v>408.95499999999998</v>
      </c>
    </row>
    <row r="90" spans="1:24" x14ac:dyDescent="0.3">
      <c r="A90" s="3">
        <v>89</v>
      </c>
      <c r="B90" s="51">
        <v>43342.436141087965</v>
      </c>
      <c r="C90" s="3">
        <v>442.302031</v>
      </c>
      <c r="D90" s="3">
        <v>426.099513</v>
      </c>
      <c r="E90" s="3">
        <v>764.66161099999999</v>
      </c>
      <c r="F90" s="3">
        <v>22.757000000000001</v>
      </c>
      <c r="G90" s="3">
        <v>24.158000000000001</v>
      </c>
      <c r="H90" s="3">
        <v>47.170999999999999</v>
      </c>
      <c r="I90" s="3">
        <v>24.631</v>
      </c>
      <c r="J90" s="3">
        <v>23.63</v>
      </c>
      <c r="K90" s="3">
        <v>36.06</v>
      </c>
      <c r="L90" s="3">
        <v>919.63199999999995</v>
      </c>
      <c r="M90" s="3">
        <v>674.78399999999999</v>
      </c>
      <c r="N90" s="3">
        <v>477.37099999999998</v>
      </c>
      <c r="O90" s="3">
        <v>324.06900000000002</v>
      </c>
      <c r="P90" s="3">
        <v>226.63499999999999</v>
      </c>
      <c r="Q90" s="3">
        <v>181.447</v>
      </c>
      <c r="R90" s="3">
        <v>197.429</v>
      </c>
      <c r="S90" s="3">
        <v>286.762</v>
      </c>
      <c r="T90" s="3">
        <v>50.097999999999999</v>
      </c>
      <c r="U90" s="3">
        <v>31.506</v>
      </c>
      <c r="V90" s="3">
        <v>207.03800000000001</v>
      </c>
      <c r="W90" s="3">
        <v>-118.504</v>
      </c>
      <c r="X90" s="3">
        <v>370.53399999999999</v>
      </c>
    </row>
    <row r="91" spans="1:24" x14ac:dyDescent="0.3">
      <c r="A91" s="3">
        <v>90</v>
      </c>
      <c r="B91" s="51">
        <v>43342.436206712962</v>
      </c>
      <c r="C91" s="3">
        <v>442.34322600000002</v>
      </c>
      <c r="D91" s="3">
        <v>426.03303899999997</v>
      </c>
      <c r="E91" s="3">
        <v>764.47216700000001</v>
      </c>
      <c r="F91" s="3">
        <v>22.648</v>
      </c>
      <c r="G91" s="3">
        <v>24.303000000000001</v>
      </c>
      <c r="H91" s="3">
        <v>48.850999999999999</v>
      </c>
      <c r="I91" s="3">
        <v>24.885000000000002</v>
      </c>
      <c r="J91" s="3">
        <v>23.867000000000001</v>
      </c>
      <c r="K91" s="3">
        <v>37.624000000000002</v>
      </c>
      <c r="L91" s="3">
        <v>934.29899999999998</v>
      </c>
      <c r="M91" s="3">
        <v>710.78300000000002</v>
      </c>
      <c r="N91" s="3">
        <v>498.56299999999999</v>
      </c>
      <c r="O91" s="3">
        <v>360.48</v>
      </c>
      <c r="P91" s="3">
        <v>257.64499999999998</v>
      </c>
      <c r="Q91" s="3">
        <v>198.29499999999999</v>
      </c>
      <c r="R91" s="3">
        <v>203.673</v>
      </c>
      <c r="S91" s="3">
        <v>315.65499999999997</v>
      </c>
      <c r="T91" s="3">
        <v>52.289000000000001</v>
      </c>
      <c r="U91" s="3">
        <v>32.270000000000003</v>
      </c>
      <c r="V91" s="3">
        <v>379.38299999999998</v>
      </c>
      <c r="W91" s="3">
        <v>-171.65299999999999</v>
      </c>
      <c r="X91" s="3">
        <v>235.41399999999999</v>
      </c>
    </row>
    <row r="92" spans="1:24" x14ac:dyDescent="0.3">
      <c r="A92" s="3">
        <v>91</v>
      </c>
      <c r="B92" s="51">
        <v>43342.436272222221</v>
      </c>
      <c r="C92" s="3">
        <v>442.19441499999999</v>
      </c>
      <c r="D92" s="3">
        <v>425.99601200000001</v>
      </c>
      <c r="E92" s="3">
        <v>764.62456399999996</v>
      </c>
      <c r="F92" s="3">
        <v>22.866</v>
      </c>
      <c r="G92" s="3">
        <v>24.576000000000001</v>
      </c>
      <c r="H92" s="3">
        <v>51.898000000000003</v>
      </c>
      <c r="I92" s="3">
        <v>25.195</v>
      </c>
      <c r="J92" s="3">
        <v>24.175999999999998</v>
      </c>
      <c r="K92" s="3">
        <v>38.829000000000001</v>
      </c>
      <c r="L92" s="3">
        <v>928.048</v>
      </c>
      <c r="M92" s="3">
        <v>699.42399999999998</v>
      </c>
      <c r="N92" s="3">
        <v>455.57400000000001</v>
      </c>
      <c r="O92" s="3">
        <v>326.08199999999999</v>
      </c>
      <c r="P92" s="3">
        <v>254.18100000000001</v>
      </c>
      <c r="Q92" s="3">
        <v>211.286</v>
      </c>
      <c r="R92" s="3">
        <v>210.495</v>
      </c>
      <c r="S92" s="3">
        <v>345.92700000000002</v>
      </c>
      <c r="T92" s="3">
        <v>54.427</v>
      </c>
      <c r="U92" s="3">
        <v>33.015999999999998</v>
      </c>
      <c r="V92" s="3">
        <v>380.43400000000003</v>
      </c>
      <c r="W92" s="3">
        <v>-59.927</v>
      </c>
      <c r="X92" s="3">
        <v>187.14400000000001</v>
      </c>
    </row>
    <row r="93" spans="1:24" x14ac:dyDescent="0.3">
      <c r="A93" s="3">
        <v>92</v>
      </c>
      <c r="B93" s="51">
        <v>43342.436337615742</v>
      </c>
      <c r="C93" s="3">
        <v>442.201142</v>
      </c>
      <c r="D93" s="3">
        <v>425.96234700000002</v>
      </c>
      <c r="E93" s="3">
        <v>764.45617700000003</v>
      </c>
      <c r="F93" s="3">
        <v>23.338999999999999</v>
      </c>
      <c r="G93" s="3">
        <v>24.994</v>
      </c>
      <c r="H93" s="3">
        <v>54.427</v>
      </c>
      <c r="I93" s="3">
        <v>25.649000000000001</v>
      </c>
      <c r="J93" s="3">
        <v>24.54</v>
      </c>
      <c r="K93" s="3">
        <v>39.404000000000003</v>
      </c>
      <c r="L93" s="3">
        <v>930.976</v>
      </c>
      <c r="M93" s="3">
        <v>695.71500000000003</v>
      </c>
      <c r="N93" s="3">
        <v>504.16800000000001</v>
      </c>
      <c r="O93" s="3">
        <v>357.51299999999998</v>
      </c>
      <c r="P93" s="3">
        <v>254.596</v>
      </c>
      <c r="Q93" s="3">
        <v>197.11500000000001</v>
      </c>
      <c r="R93" s="3">
        <v>207.92099999999999</v>
      </c>
      <c r="S93" s="3">
        <v>382.65499999999997</v>
      </c>
      <c r="T93" s="3">
        <v>56.636000000000003</v>
      </c>
      <c r="U93" s="3">
        <v>33.924999999999997</v>
      </c>
      <c r="V93" s="3">
        <v>65.552999999999997</v>
      </c>
      <c r="W93" s="3">
        <v>172.215</v>
      </c>
      <c r="X93" s="3">
        <v>84.474000000000004</v>
      </c>
    </row>
    <row r="94" spans="1:24" x14ac:dyDescent="0.3">
      <c r="A94" s="3">
        <v>93</v>
      </c>
      <c r="B94" s="51">
        <v>43342.436406944442</v>
      </c>
      <c r="C94" s="3">
        <v>442.03552000000002</v>
      </c>
      <c r="D94" s="3">
        <v>425.94888099999997</v>
      </c>
      <c r="E94" s="3">
        <v>764.44102099999998</v>
      </c>
      <c r="F94" s="3">
        <v>23.193999999999999</v>
      </c>
      <c r="G94" s="3">
        <v>25.285</v>
      </c>
      <c r="H94" s="3">
        <v>54.783000000000001</v>
      </c>
      <c r="I94" s="3">
        <v>25.995000000000001</v>
      </c>
      <c r="J94" s="3">
        <v>24.812999999999999</v>
      </c>
      <c r="K94" s="3">
        <v>39.494</v>
      </c>
      <c r="L94" s="3">
        <v>934.37400000000002</v>
      </c>
      <c r="M94" s="3">
        <v>733.15599999999995</v>
      </c>
      <c r="N94" s="3">
        <v>502.94200000000001</v>
      </c>
      <c r="O94" s="3">
        <v>399.48500000000001</v>
      </c>
      <c r="P94" s="3">
        <v>285.726</v>
      </c>
      <c r="Q94" s="3">
        <v>216.833</v>
      </c>
      <c r="R94" s="3">
        <v>239.7</v>
      </c>
      <c r="S94" s="3">
        <v>398.62900000000002</v>
      </c>
      <c r="T94" s="3">
        <v>59.664000000000001</v>
      </c>
      <c r="U94" s="3">
        <v>34.707999999999998</v>
      </c>
      <c r="V94" s="3">
        <v>195.27199999999999</v>
      </c>
      <c r="W94" s="3">
        <v>8.4890000000000008</v>
      </c>
      <c r="X94" s="3">
        <v>220.113</v>
      </c>
    </row>
    <row r="95" spans="1:24" x14ac:dyDescent="0.3">
      <c r="A95" s="3">
        <v>94</v>
      </c>
      <c r="B95" s="51">
        <v>43342.436465625004</v>
      </c>
      <c r="C95" s="3">
        <v>442.03972299999998</v>
      </c>
      <c r="D95" s="3">
        <v>425.97160600000001</v>
      </c>
      <c r="E95" s="3">
        <v>764.27851499999997</v>
      </c>
      <c r="F95" s="3">
        <v>23.321000000000002</v>
      </c>
      <c r="G95" s="3">
        <v>25.504000000000001</v>
      </c>
      <c r="H95" s="3">
        <v>55.514000000000003</v>
      </c>
      <c r="I95" s="3">
        <v>26.376999999999999</v>
      </c>
      <c r="J95" s="3">
        <v>25.158000000000001</v>
      </c>
      <c r="K95" s="3">
        <v>39.097999999999999</v>
      </c>
      <c r="L95" s="3">
        <v>937.88900000000001</v>
      </c>
      <c r="M95" s="3">
        <v>772.2</v>
      </c>
      <c r="N95" s="3">
        <v>533.32000000000005</v>
      </c>
      <c r="O95" s="3">
        <v>409.286</v>
      </c>
      <c r="P95" s="3">
        <v>293.613</v>
      </c>
      <c r="Q95" s="3">
        <v>223.209</v>
      </c>
      <c r="R95" s="3">
        <v>235.67</v>
      </c>
      <c r="S95" s="3">
        <v>417.89</v>
      </c>
      <c r="T95" s="3">
        <v>61.298999999999999</v>
      </c>
      <c r="U95" s="3">
        <v>35.323</v>
      </c>
      <c r="V95" s="3">
        <v>191.43899999999999</v>
      </c>
      <c r="W95" s="3">
        <v>-73.233000000000004</v>
      </c>
      <c r="X95" s="3">
        <v>194.25899999999999</v>
      </c>
    </row>
    <row r="96" spans="1:24" x14ac:dyDescent="0.3">
      <c r="A96" s="3">
        <v>95</v>
      </c>
      <c r="B96" s="51">
        <v>43342.436531134263</v>
      </c>
      <c r="C96" s="3">
        <v>441.93127199999998</v>
      </c>
      <c r="D96" s="3">
        <v>425.89923399999998</v>
      </c>
      <c r="E96" s="3">
        <v>764.27430600000002</v>
      </c>
      <c r="F96" s="3">
        <v>23.556999999999999</v>
      </c>
      <c r="G96" s="3">
        <v>25.904</v>
      </c>
      <c r="H96" s="3">
        <v>55.923999999999999</v>
      </c>
      <c r="I96" s="3">
        <v>26.759</v>
      </c>
      <c r="J96" s="3">
        <v>25.521999999999998</v>
      </c>
      <c r="K96" s="3">
        <v>40.500999999999998</v>
      </c>
      <c r="L96" s="3">
        <v>914.53300000000002</v>
      </c>
      <c r="M96" s="3">
        <v>814.57899999999995</v>
      </c>
      <c r="N96" s="3">
        <v>564.005</v>
      </c>
      <c r="O96" s="3">
        <v>393.48</v>
      </c>
      <c r="P96" s="3">
        <v>267.95800000000003</v>
      </c>
      <c r="Q96" s="3">
        <v>205.84299999999999</v>
      </c>
      <c r="R96" s="3">
        <v>220.626</v>
      </c>
      <c r="S96" s="3">
        <v>435.334</v>
      </c>
      <c r="T96" s="3">
        <v>62.716999999999999</v>
      </c>
      <c r="U96" s="3">
        <v>35.915999999999997</v>
      </c>
      <c r="V96" s="3">
        <v>325.57</v>
      </c>
      <c r="W96" s="3">
        <v>-18.751999999999999</v>
      </c>
      <c r="X96" s="3">
        <v>161.79900000000001</v>
      </c>
    </row>
    <row r="97" spans="1:24" x14ac:dyDescent="0.3">
      <c r="A97" s="3">
        <v>96</v>
      </c>
      <c r="B97" s="51">
        <v>43342.436596643522</v>
      </c>
      <c r="C97" s="3">
        <v>441.90016200000002</v>
      </c>
      <c r="D97" s="3">
        <v>425.92447600000003</v>
      </c>
      <c r="E97" s="3">
        <v>764.20610299999998</v>
      </c>
      <c r="F97" s="3">
        <v>23.757999999999999</v>
      </c>
      <c r="G97" s="3">
        <v>26.248999999999999</v>
      </c>
      <c r="H97" s="3">
        <v>57.295000000000002</v>
      </c>
      <c r="I97" s="3">
        <v>27.231999999999999</v>
      </c>
      <c r="J97" s="3">
        <v>25.922000000000001</v>
      </c>
      <c r="K97" s="3">
        <v>40.878</v>
      </c>
      <c r="L97" s="3">
        <v>923.41399999999999</v>
      </c>
      <c r="M97" s="3">
        <v>796.27599999999995</v>
      </c>
      <c r="N97" s="3">
        <v>573.79300000000001</v>
      </c>
      <c r="O97" s="3">
        <v>413.745</v>
      </c>
      <c r="P97" s="3">
        <v>278.54300000000001</v>
      </c>
      <c r="Q97" s="3">
        <v>217.786</v>
      </c>
      <c r="R97" s="3">
        <v>218.33600000000001</v>
      </c>
      <c r="S97" s="3">
        <v>453.00900000000001</v>
      </c>
      <c r="T97" s="3">
        <v>64.188000000000002</v>
      </c>
      <c r="U97" s="3">
        <v>36.366</v>
      </c>
      <c r="V97" s="3">
        <v>432.488</v>
      </c>
      <c r="W97" s="3">
        <v>-93.436999999999998</v>
      </c>
      <c r="X97" s="3">
        <v>237.12899999999999</v>
      </c>
    </row>
    <row r="98" spans="1:24" x14ac:dyDescent="0.3">
      <c r="A98" s="3">
        <v>97</v>
      </c>
      <c r="B98" s="51">
        <v>43342.436661921296</v>
      </c>
      <c r="C98" s="3">
        <v>441.79255699999999</v>
      </c>
      <c r="D98" s="3">
        <v>425.86388899999997</v>
      </c>
      <c r="E98" s="3">
        <v>764.092445</v>
      </c>
      <c r="F98" s="3">
        <v>24.03</v>
      </c>
      <c r="G98" s="3">
        <v>26.631</v>
      </c>
      <c r="H98" s="3">
        <v>59.789000000000001</v>
      </c>
      <c r="I98" s="3">
        <v>27.65</v>
      </c>
      <c r="J98" s="3">
        <v>26.34</v>
      </c>
      <c r="K98" s="3">
        <v>41.993000000000002</v>
      </c>
      <c r="L98" s="3">
        <v>934.83900000000006</v>
      </c>
      <c r="M98" s="3">
        <v>845.63199999999995</v>
      </c>
      <c r="N98" s="3">
        <v>631.221</v>
      </c>
      <c r="O98" s="3">
        <v>470.94400000000002</v>
      </c>
      <c r="P98" s="3">
        <v>328.87299999999999</v>
      </c>
      <c r="Q98" s="3">
        <v>239.66300000000001</v>
      </c>
      <c r="R98" s="3">
        <v>231.96799999999999</v>
      </c>
      <c r="S98" s="3">
        <v>465.608</v>
      </c>
      <c r="T98" s="3">
        <v>65.784000000000006</v>
      </c>
      <c r="U98" s="3">
        <v>37.281999999999996</v>
      </c>
      <c r="V98" s="3">
        <v>412.42099999999999</v>
      </c>
      <c r="W98" s="3">
        <v>-61.262999999999998</v>
      </c>
      <c r="X98" s="3">
        <v>205.273</v>
      </c>
    </row>
    <row r="99" spans="1:24" x14ac:dyDescent="0.3">
      <c r="A99" s="3">
        <v>98</v>
      </c>
      <c r="B99" s="51">
        <v>43342.436720370373</v>
      </c>
      <c r="C99" s="3">
        <v>441.68073700000002</v>
      </c>
      <c r="D99" s="3">
        <v>425.76038799999998</v>
      </c>
      <c r="E99" s="3">
        <v>763.94088399999998</v>
      </c>
      <c r="F99" s="3">
        <v>24.466999999999999</v>
      </c>
      <c r="G99" s="3">
        <v>26.995000000000001</v>
      </c>
      <c r="H99" s="3">
        <v>61.405999999999999</v>
      </c>
      <c r="I99" s="3">
        <v>28.140999999999998</v>
      </c>
      <c r="J99" s="3">
        <v>26.704000000000001</v>
      </c>
      <c r="K99" s="3">
        <v>44.402000000000001</v>
      </c>
      <c r="L99" s="3">
        <v>945.31</v>
      </c>
      <c r="M99" s="3">
        <v>828.745</v>
      </c>
      <c r="N99" s="3">
        <v>639.779</v>
      </c>
      <c r="O99" s="3">
        <v>476.52199999999999</v>
      </c>
      <c r="P99" s="3">
        <v>320.41199999999998</v>
      </c>
      <c r="Q99" s="3">
        <v>229.12299999999999</v>
      </c>
      <c r="R99" s="3">
        <v>235.68799999999999</v>
      </c>
      <c r="S99" s="3">
        <v>479.77800000000002</v>
      </c>
      <c r="T99" s="3">
        <v>67.466999999999999</v>
      </c>
      <c r="U99" s="3">
        <v>38.109000000000002</v>
      </c>
      <c r="V99" s="3">
        <v>101.07599999999999</v>
      </c>
      <c r="W99" s="3">
        <v>198.166</v>
      </c>
      <c r="X99" s="3">
        <v>150.096</v>
      </c>
    </row>
    <row r="100" spans="1:24" x14ac:dyDescent="0.3">
      <c r="A100" s="3">
        <v>99</v>
      </c>
      <c r="B100" s="51">
        <v>43342.436778935182</v>
      </c>
      <c r="C100" s="3">
        <v>441.65719899999999</v>
      </c>
      <c r="D100" s="3">
        <v>425.68549000000002</v>
      </c>
      <c r="E100" s="3">
        <v>763.92404699999997</v>
      </c>
      <c r="F100" s="3">
        <v>24.722000000000001</v>
      </c>
      <c r="G100" s="3">
        <v>27.45</v>
      </c>
      <c r="H100" s="3">
        <v>63.851999999999997</v>
      </c>
      <c r="I100" s="3">
        <v>28.614000000000001</v>
      </c>
      <c r="J100" s="3">
        <v>27.140999999999998</v>
      </c>
      <c r="K100" s="3">
        <v>46.991</v>
      </c>
      <c r="L100" s="3">
        <v>948.77800000000002</v>
      </c>
      <c r="M100" s="3">
        <v>840.45299999999997</v>
      </c>
      <c r="N100" s="3">
        <v>663.25599999999997</v>
      </c>
      <c r="O100" s="3">
        <v>527.23199999999997</v>
      </c>
      <c r="P100" s="3">
        <v>357.07499999999999</v>
      </c>
      <c r="Q100" s="3">
        <v>259.142</v>
      </c>
      <c r="R100" s="3">
        <v>235.41399999999999</v>
      </c>
      <c r="S100" s="3">
        <v>488.83</v>
      </c>
      <c r="T100" s="3">
        <v>68.974000000000004</v>
      </c>
      <c r="U100" s="3">
        <v>38.883000000000003</v>
      </c>
      <c r="V100" s="3">
        <v>12.023999999999999</v>
      </c>
      <c r="W100" s="3">
        <v>300.36900000000003</v>
      </c>
      <c r="X100" s="3">
        <v>14.93</v>
      </c>
    </row>
    <row r="101" spans="1:24" x14ac:dyDescent="0.3">
      <c r="A101" s="3">
        <v>100</v>
      </c>
      <c r="B101" s="51">
        <v>43342.436841435185</v>
      </c>
      <c r="C101" s="3">
        <v>441.61264699999998</v>
      </c>
      <c r="D101" s="3">
        <v>425.66192899999999</v>
      </c>
      <c r="E101" s="3">
        <v>763.97709499999996</v>
      </c>
      <c r="F101" s="3">
        <v>24.94</v>
      </c>
      <c r="G101" s="3">
        <v>27.777000000000001</v>
      </c>
      <c r="H101" s="3">
        <v>65.872</v>
      </c>
      <c r="I101" s="3">
        <v>29.141999999999999</v>
      </c>
      <c r="J101" s="3">
        <v>27.559000000000001</v>
      </c>
      <c r="K101" s="3">
        <v>46.487000000000002</v>
      </c>
      <c r="L101" s="3">
        <v>937.14499999999998</v>
      </c>
      <c r="M101" s="3">
        <v>833.49300000000005</v>
      </c>
      <c r="N101" s="3">
        <v>644.71100000000001</v>
      </c>
      <c r="O101" s="3">
        <v>495.99400000000003</v>
      </c>
      <c r="P101" s="3">
        <v>356.42500000000001</v>
      </c>
      <c r="Q101" s="3">
        <v>274.70400000000001</v>
      </c>
      <c r="R101" s="3">
        <v>244.369</v>
      </c>
      <c r="S101" s="3">
        <v>495.63200000000001</v>
      </c>
      <c r="T101" s="3">
        <v>70.692999999999998</v>
      </c>
      <c r="U101" s="3">
        <v>39.692</v>
      </c>
      <c r="V101" s="3">
        <v>9.8999999999999993E+37</v>
      </c>
      <c r="W101" s="3">
        <v>330.51499999999999</v>
      </c>
      <c r="X101" s="3">
        <v>93.938000000000002</v>
      </c>
    </row>
    <row r="102" spans="1:24" x14ac:dyDescent="0.3">
      <c r="A102" s="3">
        <v>101</v>
      </c>
      <c r="B102" s="51">
        <v>43342.436907754629</v>
      </c>
      <c r="C102" s="3">
        <v>441.42936800000001</v>
      </c>
      <c r="D102" s="3">
        <v>425.62069600000001</v>
      </c>
      <c r="E102" s="3">
        <v>763.85331699999995</v>
      </c>
      <c r="F102" s="3">
        <v>25.001000000000001</v>
      </c>
      <c r="G102" s="3">
        <v>28.274999999999999</v>
      </c>
      <c r="H102" s="3">
        <v>68.768000000000001</v>
      </c>
      <c r="I102" s="3">
        <v>29.693999999999999</v>
      </c>
      <c r="J102" s="3">
        <v>28.111999999999998</v>
      </c>
      <c r="K102" s="3">
        <v>47.734999999999999</v>
      </c>
      <c r="L102" s="3">
        <v>944.92600000000004</v>
      </c>
      <c r="M102" s="3">
        <v>841.78399999999999</v>
      </c>
      <c r="N102" s="3">
        <v>638.41099999999994</v>
      </c>
      <c r="O102" s="3">
        <v>459.09899999999999</v>
      </c>
      <c r="P102" s="3">
        <v>320.43700000000001</v>
      </c>
      <c r="Q102" s="3">
        <v>235.75</v>
      </c>
      <c r="R102" s="3">
        <v>229.03899999999999</v>
      </c>
      <c r="S102" s="3">
        <v>502</v>
      </c>
      <c r="T102" s="3">
        <v>73.837000000000003</v>
      </c>
      <c r="U102" s="3">
        <v>40.704999999999998</v>
      </c>
      <c r="V102" s="3">
        <v>61.625</v>
      </c>
      <c r="W102" s="3">
        <v>105.834</v>
      </c>
      <c r="X102" s="3">
        <v>192.31200000000001</v>
      </c>
    </row>
    <row r="103" spans="1:24" x14ac:dyDescent="0.3">
      <c r="A103" s="3">
        <v>102</v>
      </c>
      <c r="B103" s="51">
        <v>43342.436966782407</v>
      </c>
      <c r="C103" s="3">
        <v>441.43020300000001</v>
      </c>
      <c r="D103" s="3">
        <v>425.59797099999997</v>
      </c>
      <c r="E103" s="3">
        <v>763.57378900000003</v>
      </c>
      <c r="F103" s="3">
        <v>25.492999999999999</v>
      </c>
      <c r="G103" s="3">
        <v>28.803000000000001</v>
      </c>
      <c r="H103" s="3">
        <v>70.009</v>
      </c>
      <c r="I103" s="3">
        <v>30.385000000000002</v>
      </c>
      <c r="J103" s="3">
        <v>28.638999999999999</v>
      </c>
      <c r="K103" s="3">
        <v>48.716000000000001</v>
      </c>
      <c r="L103" s="3">
        <v>941.41099999999994</v>
      </c>
      <c r="M103" s="3">
        <v>846.89400000000001</v>
      </c>
      <c r="N103" s="3">
        <v>674.28300000000002</v>
      </c>
      <c r="O103" s="3">
        <v>514.06700000000001</v>
      </c>
      <c r="P103" s="3">
        <v>357.71300000000002</v>
      </c>
      <c r="Q103" s="3">
        <v>269.29199999999997</v>
      </c>
      <c r="R103" s="3">
        <v>239.98</v>
      </c>
      <c r="S103" s="3">
        <v>509.06</v>
      </c>
      <c r="T103" s="3">
        <v>75.254000000000005</v>
      </c>
      <c r="U103" s="3">
        <v>41.603999999999999</v>
      </c>
      <c r="V103" s="3">
        <v>9.8999999999999993E+37</v>
      </c>
      <c r="W103" s="3">
        <v>234.80099999999999</v>
      </c>
      <c r="X103" s="3">
        <v>179.352</v>
      </c>
    </row>
    <row r="104" spans="1:24" x14ac:dyDescent="0.3">
      <c r="A104" s="3">
        <v>103</v>
      </c>
      <c r="B104" s="51">
        <v>43342.437031944442</v>
      </c>
      <c r="C104" s="3">
        <v>441.34108700000002</v>
      </c>
      <c r="D104" s="3">
        <v>425.50288399999999</v>
      </c>
      <c r="E104" s="3">
        <v>763.67229199999997</v>
      </c>
      <c r="F104" s="3">
        <v>25.802</v>
      </c>
      <c r="G104" s="3">
        <v>29.312000000000001</v>
      </c>
      <c r="H104" s="3">
        <v>72.224000000000004</v>
      </c>
      <c r="I104" s="3">
        <v>31.04</v>
      </c>
      <c r="J104" s="3">
        <v>29.221</v>
      </c>
      <c r="K104" s="3">
        <v>48.875999999999998</v>
      </c>
      <c r="L104" s="3">
        <v>934.08299999999997</v>
      </c>
      <c r="M104" s="3">
        <v>820.78099999999995</v>
      </c>
      <c r="N104" s="3">
        <v>637.47199999999998</v>
      </c>
      <c r="O104" s="3">
        <v>470.10199999999998</v>
      </c>
      <c r="P104" s="3">
        <v>356.44900000000001</v>
      </c>
      <c r="Q104" s="3">
        <v>270.49400000000003</v>
      </c>
      <c r="R104" s="3">
        <v>238.084</v>
      </c>
      <c r="S104" s="3">
        <v>523.76</v>
      </c>
      <c r="T104" s="3">
        <v>77.503</v>
      </c>
      <c r="U104" s="3">
        <v>42.539000000000001</v>
      </c>
      <c r="V104" s="3">
        <v>-27.161000000000001</v>
      </c>
      <c r="W104" s="3">
        <v>280.55599999999998</v>
      </c>
      <c r="X104" s="3">
        <v>29.294</v>
      </c>
    </row>
    <row r="105" spans="1:24" x14ac:dyDescent="0.3">
      <c r="A105" s="3">
        <v>104</v>
      </c>
      <c r="B105" s="51">
        <v>43342.437097569447</v>
      </c>
      <c r="C105" s="3">
        <v>441.27383099999997</v>
      </c>
      <c r="D105" s="3">
        <v>425.42041699999999</v>
      </c>
      <c r="E105" s="3">
        <v>763.49969499999997</v>
      </c>
      <c r="F105" s="3">
        <v>26.184000000000001</v>
      </c>
      <c r="G105" s="3">
        <v>29.893999999999998</v>
      </c>
      <c r="H105" s="3">
        <v>74.97</v>
      </c>
      <c r="I105" s="3">
        <v>31.731000000000002</v>
      </c>
      <c r="J105" s="3">
        <v>29.748999999999999</v>
      </c>
      <c r="K105" s="3">
        <v>50.372</v>
      </c>
      <c r="L105" s="3">
        <v>934.4</v>
      </c>
      <c r="M105" s="3">
        <v>834.62400000000002</v>
      </c>
      <c r="N105" s="3">
        <v>664.27599999999995</v>
      </c>
      <c r="O105" s="3">
        <v>519.78</v>
      </c>
      <c r="P105" s="3">
        <v>345.42399999999998</v>
      </c>
      <c r="Q105" s="3">
        <v>244.48500000000001</v>
      </c>
      <c r="R105" s="3">
        <v>240.25399999999999</v>
      </c>
      <c r="S105" s="3">
        <v>538.41</v>
      </c>
      <c r="T105" s="3">
        <v>81.116</v>
      </c>
      <c r="U105" s="3">
        <v>43.564</v>
      </c>
      <c r="V105" s="3">
        <v>-183.995</v>
      </c>
      <c r="W105" s="3">
        <v>279.41199999999998</v>
      </c>
      <c r="X105" s="3">
        <v>119.056</v>
      </c>
    </row>
    <row r="106" spans="1:24" x14ac:dyDescent="0.3">
      <c r="A106" s="3">
        <v>105</v>
      </c>
      <c r="B106" s="51">
        <v>43342.437165625</v>
      </c>
      <c r="C106" s="3">
        <v>441.20994300000001</v>
      </c>
      <c r="D106" s="3">
        <v>425.39517599999999</v>
      </c>
      <c r="E106" s="3">
        <v>763.29425100000003</v>
      </c>
      <c r="F106" s="3">
        <v>26.384</v>
      </c>
      <c r="G106" s="3">
        <v>30.495000000000001</v>
      </c>
      <c r="H106" s="3">
        <v>76.120999999999995</v>
      </c>
      <c r="I106" s="3">
        <v>32.494999999999997</v>
      </c>
      <c r="J106" s="3">
        <v>30.404</v>
      </c>
      <c r="K106" s="3">
        <v>51.423000000000002</v>
      </c>
      <c r="L106" s="3">
        <v>942.471</v>
      </c>
      <c r="M106" s="3">
        <v>829.93</v>
      </c>
      <c r="N106" s="3">
        <v>656.57600000000002</v>
      </c>
      <c r="O106" s="3">
        <v>479.87099999999998</v>
      </c>
      <c r="P106" s="3">
        <v>341.13</v>
      </c>
      <c r="Q106" s="3">
        <v>260.50200000000001</v>
      </c>
      <c r="R106" s="3">
        <v>245.35599999999999</v>
      </c>
      <c r="S106" s="3">
        <v>559.81100000000004</v>
      </c>
      <c r="T106" s="3">
        <v>83.507000000000005</v>
      </c>
      <c r="U106" s="3">
        <v>44.966000000000001</v>
      </c>
      <c r="V106" s="3">
        <v>-46.42</v>
      </c>
      <c r="W106" s="3">
        <v>67.207999999999998</v>
      </c>
      <c r="X106" s="3">
        <v>329.92200000000003</v>
      </c>
    </row>
    <row r="107" spans="1:24" x14ac:dyDescent="0.3">
      <c r="A107" s="3">
        <v>106</v>
      </c>
      <c r="B107" s="51">
        <v>43342.437231365744</v>
      </c>
      <c r="C107" s="3">
        <v>441.12838900000003</v>
      </c>
      <c r="D107" s="3">
        <v>425.350571</v>
      </c>
      <c r="E107" s="3">
        <v>763.30266900000004</v>
      </c>
      <c r="F107" s="3">
        <v>26.782</v>
      </c>
      <c r="G107" s="3">
        <v>31.164999999999999</v>
      </c>
      <c r="H107" s="3">
        <v>80.971999999999994</v>
      </c>
      <c r="I107" s="3">
        <v>33.311999999999998</v>
      </c>
      <c r="J107" s="3">
        <v>31.038</v>
      </c>
      <c r="K107" s="3">
        <v>54.484999999999999</v>
      </c>
      <c r="L107" s="3">
        <v>947.14099999999996</v>
      </c>
      <c r="M107" s="3">
        <v>863.17399999999998</v>
      </c>
      <c r="N107" s="3">
        <v>694.05</v>
      </c>
      <c r="O107" s="3">
        <v>534.327</v>
      </c>
      <c r="P107" s="3">
        <v>371.34399999999999</v>
      </c>
      <c r="Q107" s="3">
        <v>273.88299999999998</v>
      </c>
      <c r="R107" s="3">
        <v>256.387</v>
      </c>
      <c r="S107" s="3">
        <v>577.37699999999995</v>
      </c>
      <c r="T107" s="3">
        <v>87.760999999999996</v>
      </c>
      <c r="U107" s="3">
        <v>46.24</v>
      </c>
      <c r="V107" s="3">
        <v>1.2430000000000001</v>
      </c>
      <c r="W107" s="3">
        <v>-26.751999999999999</v>
      </c>
      <c r="X107" s="3">
        <v>438.93200000000002</v>
      </c>
    </row>
    <row r="108" spans="1:24" x14ac:dyDescent="0.3">
      <c r="A108" s="3">
        <v>107</v>
      </c>
      <c r="B108" s="51">
        <v>43342.437297453704</v>
      </c>
      <c r="C108" s="3">
        <v>441.07038299999999</v>
      </c>
      <c r="D108" s="3">
        <v>425.32533000000001</v>
      </c>
      <c r="E108" s="3">
        <v>763.02061400000002</v>
      </c>
      <c r="F108" s="3">
        <v>27.036000000000001</v>
      </c>
      <c r="G108" s="3">
        <v>31.82</v>
      </c>
      <c r="H108" s="3">
        <v>82.141000000000005</v>
      </c>
      <c r="I108" s="3">
        <v>34.130000000000003</v>
      </c>
      <c r="J108" s="3">
        <v>31.710999999999999</v>
      </c>
      <c r="K108" s="3">
        <v>54.841999999999999</v>
      </c>
      <c r="L108" s="3">
        <v>951.39599999999996</v>
      </c>
      <c r="M108" s="3">
        <v>837.55799999999999</v>
      </c>
      <c r="N108" s="3">
        <v>663.08600000000001</v>
      </c>
      <c r="O108" s="3">
        <v>525.14200000000005</v>
      </c>
      <c r="P108" s="3">
        <v>413.262</v>
      </c>
      <c r="Q108" s="3">
        <v>287.51600000000002</v>
      </c>
      <c r="R108" s="3">
        <v>263.09699999999998</v>
      </c>
      <c r="S108" s="3">
        <v>594.59799999999996</v>
      </c>
      <c r="T108" s="3">
        <v>92.450999999999993</v>
      </c>
      <c r="U108" s="3">
        <v>47.625</v>
      </c>
      <c r="V108" s="3">
        <v>227.09800000000001</v>
      </c>
      <c r="W108" s="3">
        <v>-185.929</v>
      </c>
      <c r="X108" s="3">
        <v>429.55900000000003</v>
      </c>
    </row>
    <row r="109" spans="1:24" x14ac:dyDescent="0.3">
      <c r="A109" s="3">
        <v>108</v>
      </c>
      <c r="B109" s="51">
        <v>43342.437356365743</v>
      </c>
      <c r="C109" s="3">
        <v>440.97454099999999</v>
      </c>
      <c r="D109" s="3">
        <v>425.18899900000002</v>
      </c>
      <c r="E109" s="3">
        <v>763.11154399999998</v>
      </c>
      <c r="F109" s="3">
        <v>27.591999999999999</v>
      </c>
      <c r="G109" s="3">
        <v>32.521999999999998</v>
      </c>
      <c r="H109" s="3">
        <v>83.355999999999995</v>
      </c>
      <c r="I109" s="3">
        <v>34.904000000000003</v>
      </c>
      <c r="J109" s="3">
        <v>32.302999999999997</v>
      </c>
      <c r="K109" s="3">
        <v>57.274000000000001</v>
      </c>
      <c r="L109" s="3">
        <v>935.20699999999999</v>
      </c>
      <c r="M109" s="3">
        <v>827.34900000000005</v>
      </c>
      <c r="N109" s="3">
        <v>642.75599999999997</v>
      </c>
      <c r="O109" s="3">
        <v>500.54199999999997</v>
      </c>
      <c r="P109" s="3">
        <v>393.47699999999998</v>
      </c>
      <c r="Q109" s="3">
        <v>300.04500000000002</v>
      </c>
      <c r="R109" s="3">
        <v>277.536</v>
      </c>
      <c r="S109" s="3">
        <v>613.60400000000004</v>
      </c>
      <c r="T109" s="3">
        <v>95.569000000000003</v>
      </c>
      <c r="U109" s="3">
        <v>48.795000000000002</v>
      </c>
      <c r="V109" s="3">
        <v>53.906999999999996</v>
      </c>
      <c r="W109" s="3">
        <v>-25.527999999999999</v>
      </c>
      <c r="X109" s="3">
        <v>463.49</v>
      </c>
    </row>
    <row r="110" spans="1:24" x14ac:dyDescent="0.3">
      <c r="A110" s="3">
        <v>109</v>
      </c>
      <c r="B110" s="51">
        <v>43342.437414814813</v>
      </c>
      <c r="C110" s="3">
        <v>440.78790500000002</v>
      </c>
      <c r="D110" s="3">
        <v>425.18563799999998</v>
      </c>
      <c r="E110" s="3">
        <v>763.07449699999995</v>
      </c>
      <c r="F110" s="3">
        <v>27.838999999999999</v>
      </c>
      <c r="G110" s="3">
        <v>33.095999999999997</v>
      </c>
      <c r="H110" s="3">
        <v>84.055999999999997</v>
      </c>
      <c r="I110" s="3">
        <v>35.634999999999998</v>
      </c>
      <c r="J110" s="3">
        <v>32.896000000000001</v>
      </c>
      <c r="K110" s="3">
        <v>58.423999999999999</v>
      </c>
      <c r="L110" s="3">
        <v>935.98</v>
      </c>
      <c r="M110" s="3">
        <v>821.81100000000004</v>
      </c>
      <c r="N110" s="3">
        <v>607.58000000000004</v>
      </c>
      <c r="O110" s="3">
        <v>471.14100000000002</v>
      </c>
      <c r="P110" s="3">
        <v>359.97800000000001</v>
      </c>
      <c r="Q110" s="3">
        <v>280.00200000000001</v>
      </c>
      <c r="R110" s="3">
        <v>289.839</v>
      </c>
      <c r="S110" s="3">
        <v>628.93200000000002</v>
      </c>
      <c r="T110" s="3">
        <v>98.653000000000006</v>
      </c>
      <c r="U110" s="3">
        <v>50.033999999999999</v>
      </c>
      <c r="V110" s="3">
        <v>358.67899999999997</v>
      </c>
      <c r="W110" s="3">
        <v>9.8999999999999993E+37</v>
      </c>
      <c r="X110" s="3">
        <v>345.67</v>
      </c>
    </row>
    <row r="111" spans="1:24" x14ac:dyDescent="0.3">
      <c r="A111" s="3">
        <v>110</v>
      </c>
      <c r="B111" s="51">
        <v>43342.437480208333</v>
      </c>
      <c r="C111" s="3">
        <v>440.79631000000001</v>
      </c>
      <c r="D111" s="3">
        <v>425.14944700000001</v>
      </c>
      <c r="E111" s="3">
        <v>762.949883</v>
      </c>
      <c r="F111" s="3">
        <v>28.273</v>
      </c>
      <c r="G111" s="3">
        <v>33.856999999999999</v>
      </c>
      <c r="H111" s="3">
        <v>85.152000000000001</v>
      </c>
      <c r="I111" s="3">
        <v>36.423999999999999</v>
      </c>
      <c r="J111" s="3">
        <v>33.585000000000001</v>
      </c>
      <c r="K111" s="3">
        <v>60.683999999999997</v>
      </c>
      <c r="L111" s="3">
        <v>937.81899999999996</v>
      </c>
      <c r="M111" s="3">
        <v>839.22500000000002</v>
      </c>
      <c r="N111" s="3">
        <v>619.91399999999999</v>
      </c>
      <c r="O111" s="3">
        <v>457.83100000000002</v>
      </c>
      <c r="P111" s="3">
        <v>348.834</v>
      </c>
      <c r="Q111" s="3">
        <v>277.31</v>
      </c>
      <c r="R111" s="3">
        <v>282.642</v>
      </c>
      <c r="S111" s="3">
        <v>643.84400000000005</v>
      </c>
      <c r="T111" s="3">
        <v>106.172</v>
      </c>
      <c r="U111" s="3">
        <v>51.029000000000003</v>
      </c>
      <c r="V111" s="3">
        <v>258.75</v>
      </c>
      <c r="W111" s="3">
        <v>-196.917</v>
      </c>
      <c r="X111" s="3">
        <v>523.53300000000002</v>
      </c>
    </row>
    <row r="112" spans="1:24" x14ac:dyDescent="0.3">
      <c r="A112" s="3">
        <v>111</v>
      </c>
      <c r="B112" s="51">
        <v>43342.437538194441</v>
      </c>
      <c r="C112" s="3">
        <v>440.75763999999998</v>
      </c>
      <c r="D112" s="3">
        <v>424.98283300000003</v>
      </c>
      <c r="E112" s="3">
        <v>762.72254699999996</v>
      </c>
      <c r="F112" s="3">
        <v>28.928000000000001</v>
      </c>
      <c r="G112" s="3">
        <v>34.621000000000002</v>
      </c>
      <c r="H112" s="3">
        <v>86.677999999999997</v>
      </c>
      <c r="I112" s="3">
        <v>37.250999999999998</v>
      </c>
      <c r="J112" s="3">
        <v>34.258000000000003</v>
      </c>
      <c r="K112" s="3">
        <v>62.119</v>
      </c>
      <c r="L112" s="3">
        <v>938.74900000000002</v>
      </c>
      <c r="M112" s="3">
        <v>818.64700000000005</v>
      </c>
      <c r="N112" s="3">
        <v>599.53499999999997</v>
      </c>
      <c r="O112" s="3">
        <v>464.76299999999998</v>
      </c>
      <c r="P112" s="3">
        <v>352.07</v>
      </c>
      <c r="Q112" s="3">
        <v>279.786</v>
      </c>
      <c r="R112" s="3">
        <v>267.94400000000002</v>
      </c>
      <c r="S112" s="3">
        <v>658.16200000000003</v>
      </c>
      <c r="T112" s="3">
        <v>107.976</v>
      </c>
      <c r="U112" s="3">
        <v>52.116</v>
      </c>
      <c r="V112" s="3">
        <v>97.832999999999998</v>
      </c>
      <c r="W112" s="3">
        <v>36.442</v>
      </c>
      <c r="X112" s="3">
        <v>328.84199999999998</v>
      </c>
    </row>
    <row r="113" spans="1:24" x14ac:dyDescent="0.3">
      <c r="A113" s="3">
        <v>112</v>
      </c>
      <c r="B113" s="51">
        <v>43342.437603935185</v>
      </c>
      <c r="C113" s="3">
        <v>440.58612499999998</v>
      </c>
      <c r="D113" s="3">
        <v>424.99966000000001</v>
      </c>
      <c r="E113" s="3">
        <v>762.66781800000001</v>
      </c>
      <c r="F113" s="3">
        <v>29.190999999999999</v>
      </c>
      <c r="G113" s="3">
        <v>35.264000000000003</v>
      </c>
      <c r="H113" s="3">
        <v>91.481999999999999</v>
      </c>
      <c r="I113" s="3">
        <v>38.049999999999997</v>
      </c>
      <c r="J113" s="3">
        <v>34.92</v>
      </c>
      <c r="K113" s="3">
        <v>62.801000000000002</v>
      </c>
      <c r="L113" s="3">
        <v>909.35500000000002</v>
      </c>
      <c r="M113" s="3">
        <v>822.91899999999998</v>
      </c>
      <c r="N113" s="3">
        <v>623.95100000000002</v>
      </c>
      <c r="O113" s="3">
        <v>507.73099999999999</v>
      </c>
      <c r="P113" s="3">
        <v>380.48099999999999</v>
      </c>
      <c r="Q113" s="3">
        <v>305.16300000000001</v>
      </c>
      <c r="R113" s="3">
        <v>288.149</v>
      </c>
      <c r="S113" s="3">
        <v>664.15899999999999</v>
      </c>
      <c r="T113" s="3">
        <v>108.93</v>
      </c>
      <c r="U113" s="3">
        <v>53.156999999999996</v>
      </c>
      <c r="V113" s="3">
        <v>327.49</v>
      </c>
      <c r="W113" s="3">
        <v>67.603999999999999</v>
      </c>
      <c r="X113" s="3">
        <v>223.95500000000001</v>
      </c>
    </row>
    <row r="114" spans="1:24" x14ac:dyDescent="0.3">
      <c r="A114" s="3">
        <v>113</v>
      </c>
      <c r="B114" s="51">
        <v>43342.437669212966</v>
      </c>
      <c r="C114" s="3">
        <v>440.50878399999999</v>
      </c>
      <c r="D114" s="3">
        <v>425.00554799999998</v>
      </c>
      <c r="E114" s="3">
        <v>762.73181199999999</v>
      </c>
      <c r="F114" s="3">
        <v>29.896999999999998</v>
      </c>
      <c r="G114" s="3">
        <v>36.158999999999999</v>
      </c>
      <c r="H114" s="3">
        <v>95.367999999999995</v>
      </c>
      <c r="I114" s="3">
        <v>38.981999999999999</v>
      </c>
      <c r="J114" s="3">
        <v>35.746000000000002</v>
      </c>
      <c r="K114" s="3">
        <v>65.793000000000006</v>
      </c>
      <c r="L114" s="3">
        <v>923.44200000000001</v>
      </c>
      <c r="M114" s="3">
        <v>839.62900000000002</v>
      </c>
      <c r="N114" s="3">
        <v>648.53599999999994</v>
      </c>
      <c r="O114" s="3">
        <v>523.72799999999995</v>
      </c>
      <c r="P114" s="3">
        <v>414.904</v>
      </c>
      <c r="Q114" s="3">
        <v>342.92899999999997</v>
      </c>
      <c r="R114" s="3">
        <v>274.839</v>
      </c>
      <c r="S114" s="3">
        <v>673.93499999999995</v>
      </c>
      <c r="T114" s="3">
        <v>111.161</v>
      </c>
      <c r="U114" s="3">
        <v>54.241</v>
      </c>
      <c r="V114" s="3">
        <v>113.464</v>
      </c>
      <c r="W114" s="3">
        <v>285.52100000000002</v>
      </c>
      <c r="X114" s="3">
        <v>57.34</v>
      </c>
    </row>
    <row r="115" spans="1:24" x14ac:dyDescent="0.3">
      <c r="A115" s="3">
        <v>114</v>
      </c>
      <c r="B115" s="51">
        <v>43342.437727662036</v>
      </c>
      <c r="C115" s="3">
        <v>440.34063900000001</v>
      </c>
      <c r="D115" s="3">
        <v>424.65380199999998</v>
      </c>
      <c r="E115" s="3">
        <v>762.56425999999999</v>
      </c>
      <c r="F115" s="3">
        <v>29.963000000000001</v>
      </c>
      <c r="G115" s="3">
        <v>36.871000000000002</v>
      </c>
      <c r="H115" s="3">
        <v>101.52500000000001</v>
      </c>
      <c r="I115" s="3">
        <v>39.747999999999998</v>
      </c>
      <c r="J115" s="3">
        <v>36.368000000000002</v>
      </c>
      <c r="K115" s="3">
        <v>66.974000000000004</v>
      </c>
      <c r="L115" s="3">
        <v>912.78099999999995</v>
      </c>
      <c r="M115" s="3">
        <v>837.57399999999996</v>
      </c>
      <c r="N115" s="3">
        <v>676.53599999999994</v>
      </c>
      <c r="O115" s="3">
        <v>542.53800000000001</v>
      </c>
      <c r="P115" s="3">
        <v>442.33100000000002</v>
      </c>
      <c r="Q115" s="3">
        <v>358.32299999999998</v>
      </c>
      <c r="R115" s="3">
        <v>296.495</v>
      </c>
      <c r="S115" s="3">
        <v>687.42499999999995</v>
      </c>
      <c r="T115" s="3">
        <v>113.223</v>
      </c>
      <c r="U115" s="3">
        <v>55.177999999999997</v>
      </c>
      <c r="V115" s="3">
        <v>369.678</v>
      </c>
      <c r="W115" s="3">
        <v>0.59199999999999997</v>
      </c>
      <c r="X115" s="3">
        <v>325.23700000000002</v>
      </c>
    </row>
    <row r="116" spans="1:24" x14ac:dyDescent="0.3">
      <c r="A116" s="3">
        <v>115</v>
      </c>
      <c r="B116" s="51">
        <v>43342.43779074074</v>
      </c>
      <c r="C116" s="3">
        <v>440.333077</v>
      </c>
      <c r="D116" s="3">
        <v>424.49728299999998</v>
      </c>
      <c r="E116" s="3">
        <v>762.39081799999997</v>
      </c>
      <c r="F116" s="3">
        <v>30.798999999999999</v>
      </c>
      <c r="G116" s="3">
        <v>37.645000000000003</v>
      </c>
      <c r="H116" s="3">
        <v>97.759</v>
      </c>
      <c r="I116" s="3">
        <v>40.646999999999998</v>
      </c>
      <c r="J116" s="3">
        <v>37.087000000000003</v>
      </c>
      <c r="K116" s="3">
        <v>67.878</v>
      </c>
      <c r="L116" s="3">
        <v>930.12599999999998</v>
      </c>
      <c r="M116" s="3">
        <v>850.07100000000003</v>
      </c>
      <c r="N116" s="3">
        <v>711.24400000000003</v>
      </c>
      <c r="O116" s="3">
        <v>582.32299999999998</v>
      </c>
      <c r="P116" s="3">
        <v>443.25</v>
      </c>
      <c r="Q116" s="3">
        <v>349.18400000000003</v>
      </c>
      <c r="R116" s="3">
        <v>305.93299999999999</v>
      </c>
      <c r="S116" s="3">
        <v>701.74699999999996</v>
      </c>
      <c r="T116" s="3">
        <v>116.749</v>
      </c>
      <c r="U116" s="3">
        <v>56.496000000000002</v>
      </c>
      <c r="V116" s="3">
        <v>143.63800000000001</v>
      </c>
      <c r="W116" s="3">
        <v>240.35900000000001</v>
      </c>
      <c r="X116" s="3">
        <v>244.97</v>
      </c>
    </row>
    <row r="117" spans="1:24" x14ac:dyDescent="0.3">
      <c r="A117" s="3">
        <v>116</v>
      </c>
      <c r="B117" s="51">
        <v>43342.437851041665</v>
      </c>
      <c r="C117" s="3">
        <v>440.31962399999998</v>
      </c>
      <c r="D117" s="3">
        <v>424.44173799999999</v>
      </c>
      <c r="E117" s="3">
        <v>762.15253600000005</v>
      </c>
      <c r="F117" s="3">
        <v>31.042999999999999</v>
      </c>
      <c r="G117" s="3">
        <v>38.478000000000002</v>
      </c>
      <c r="H117" s="3">
        <v>99.995999999999995</v>
      </c>
      <c r="I117" s="3">
        <v>41.534999999999997</v>
      </c>
      <c r="J117" s="3">
        <v>37.813000000000002</v>
      </c>
      <c r="K117" s="3">
        <v>69.319999999999993</v>
      </c>
      <c r="L117" s="3">
        <v>916.83399999999995</v>
      </c>
      <c r="M117" s="3">
        <v>845.96900000000005</v>
      </c>
      <c r="N117" s="3">
        <v>687.60699999999997</v>
      </c>
      <c r="O117" s="3">
        <v>558.03300000000002</v>
      </c>
      <c r="P117" s="3">
        <v>445.85700000000003</v>
      </c>
      <c r="Q117" s="3">
        <v>354.97699999999998</v>
      </c>
      <c r="R117" s="3">
        <v>308.11799999999999</v>
      </c>
      <c r="S117" s="3">
        <v>708.23800000000006</v>
      </c>
      <c r="T117" s="3">
        <v>121.38</v>
      </c>
      <c r="U117" s="3">
        <v>57.606999999999999</v>
      </c>
      <c r="V117" s="3">
        <v>414.57299999999998</v>
      </c>
      <c r="W117" s="3">
        <v>66.697000000000003</v>
      </c>
      <c r="X117" s="3">
        <v>213.98</v>
      </c>
    </row>
    <row r="118" spans="1:24" x14ac:dyDescent="0.3">
      <c r="A118" s="3">
        <v>117</v>
      </c>
      <c r="B118" s="51">
        <v>43342.43790960648</v>
      </c>
      <c r="C118" s="3">
        <v>440.25320199999999</v>
      </c>
      <c r="D118" s="3">
        <v>424.60415499999999</v>
      </c>
      <c r="E118" s="3">
        <v>762.12475300000006</v>
      </c>
      <c r="F118" s="3">
        <v>31.533999999999999</v>
      </c>
      <c r="G118" s="3">
        <v>39.18</v>
      </c>
      <c r="H118" s="3">
        <v>103.39</v>
      </c>
      <c r="I118" s="3">
        <v>42.344000000000001</v>
      </c>
      <c r="J118" s="3">
        <v>38.531999999999996</v>
      </c>
      <c r="K118" s="3">
        <v>70.843999999999994</v>
      </c>
      <c r="L118" s="3">
        <v>933.91899999999998</v>
      </c>
      <c r="M118" s="3">
        <v>886.76900000000001</v>
      </c>
      <c r="N118" s="3">
        <v>747.197</v>
      </c>
      <c r="O118" s="3">
        <v>614.34500000000003</v>
      </c>
      <c r="P118" s="3">
        <v>477.363</v>
      </c>
      <c r="Q118" s="3">
        <v>356.54</v>
      </c>
      <c r="R118" s="3">
        <v>308.40199999999999</v>
      </c>
      <c r="S118" s="3">
        <v>718.96299999999997</v>
      </c>
      <c r="T118" s="3">
        <v>125.983</v>
      </c>
      <c r="U118" s="3">
        <v>58.837000000000003</v>
      </c>
      <c r="V118" s="3">
        <v>467.54</v>
      </c>
      <c r="W118" s="3">
        <v>153.84800000000001</v>
      </c>
      <c r="X118" s="3">
        <v>167.16200000000001</v>
      </c>
    </row>
    <row r="119" spans="1:24" x14ac:dyDescent="0.3">
      <c r="A119" s="3">
        <v>118</v>
      </c>
      <c r="B119" s="51">
        <v>43342.437967939812</v>
      </c>
      <c r="C119" s="3">
        <v>440.23386699999998</v>
      </c>
      <c r="D119" s="3">
        <v>424.49643700000001</v>
      </c>
      <c r="E119" s="3">
        <v>761.86795300000006</v>
      </c>
      <c r="F119" s="3">
        <v>32.218000000000004</v>
      </c>
      <c r="G119" s="3">
        <v>39.981999999999999</v>
      </c>
      <c r="H119" s="3">
        <v>103.84699999999999</v>
      </c>
      <c r="I119" s="3">
        <v>43.253999999999998</v>
      </c>
      <c r="J119" s="3">
        <v>39.226999999999997</v>
      </c>
      <c r="K119" s="3">
        <v>71.298000000000002</v>
      </c>
      <c r="L119" s="3">
        <v>941.03499999999997</v>
      </c>
      <c r="M119" s="3">
        <v>880.596</v>
      </c>
      <c r="N119" s="3">
        <v>736.32799999999997</v>
      </c>
      <c r="O119" s="3">
        <v>616.85599999999999</v>
      </c>
      <c r="P119" s="3">
        <v>461.24299999999999</v>
      </c>
      <c r="Q119" s="3">
        <v>338.18200000000002</v>
      </c>
      <c r="R119" s="3">
        <v>280.71199999999999</v>
      </c>
      <c r="S119" s="3">
        <v>737.49699999999996</v>
      </c>
      <c r="T119" s="3">
        <v>130.797</v>
      </c>
      <c r="U119" s="3">
        <v>60.165999999999997</v>
      </c>
      <c r="V119" s="3">
        <v>272.80399999999997</v>
      </c>
      <c r="W119" s="3">
        <v>326.59699999999998</v>
      </c>
      <c r="X119" s="3">
        <v>156.446</v>
      </c>
    </row>
    <row r="120" spans="1:24" x14ac:dyDescent="0.3">
      <c r="A120" s="3">
        <v>119</v>
      </c>
      <c r="B120" s="51">
        <v>43342.438028240744</v>
      </c>
      <c r="C120" s="3">
        <v>440.14643100000001</v>
      </c>
      <c r="D120" s="3">
        <v>424.50485099999997</v>
      </c>
      <c r="E120" s="3">
        <v>761.80901400000005</v>
      </c>
      <c r="F120" s="3">
        <v>32.606999999999999</v>
      </c>
      <c r="G120" s="3">
        <v>40.851999999999997</v>
      </c>
      <c r="H120" s="3">
        <v>111.34099999999999</v>
      </c>
      <c r="I120" s="3">
        <v>44.213999999999999</v>
      </c>
      <c r="J120" s="3">
        <v>40.024999999999999</v>
      </c>
      <c r="K120" s="3">
        <v>74.724999999999994</v>
      </c>
      <c r="L120" s="3">
        <v>937.75</v>
      </c>
      <c r="M120" s="3">
        <v>880.327</v>
      </c>
      <c r="N120" s="3">
        <v>730.79200000000003</v>
      </c>
      <c r="O120" s="3">
        <v>604.51300000000003</v>
      </c>
      <c r="P120" s="3">
        <v>478.887</v>
      </c>
      <c r="Q120" s="3">
        <v>355.66199999999998</v>
      </c>
      <c r="R120" s="3">
        <v>284.96800000000002</v>
      </c>
      <c r="S120" s="3">
        <v>751.495</v>
      </c>
      <c r="T120" s="3">
        <v>133.08699999999999</v>
      </c>
      <c r="U120" s="3">
        <v>61.61</v>
      </c>
      <c r="V120" s="3">
        <v>408.14499999999998</v>
      </c>
      <c r="W120" s="3">
        <v>336.14499999999998</v>
      </c>
      <c r="X120" s="3">
        <v>75.751999999999995</v>
      </c>
    </row>
    <row r="121" spans="1:24" x14ac:dyDescent="0.3">
      <c r="A121" s="3">
        <v>120</v>
      </c>
      <c r="B121" s="51">
        <v>43342.438094675927</v>
      </c>
      <c r="C121" s="3">
        <v>439.92364700000002</v>
      </c>
      <c r="D121" s="3">
        <v>424.39377200000001</v>
      </c>
      <c r="E121" s="3">
        <v>761.80395899999996</v>
      </c>
      <c r="F121" s="3">
        <v>33.287999999999997</v>
      </c>
      <c r="G121" s="3">
        <v>41.973999999999997</v>
      </c>
      <c r="H121" s="3">
        <v>112.428</v>
      </c>
      <c r="I121" s="3">
        <v>45.426000000000002</v>
      </c>
      <c r="J121" s="3">
        <v>41.021000000000001</v>
      </c>
      <c r="K121" s="3">
        <v>76.929000000000002</v>
      </c>
      <c r="L121" s="3">
        <v>946.72500000000002</v>
      </c>
      <c r="M121" s="3">
        <v>898.87199999999996</v>
      </c>
      <c r="N121" s="3">
        <v>730.46299999999997</v>
      </c>
      <c r="O121" s="3">
        <v>586.38699999999994</v>
      </c>
      <c r="P121" s="3">
        <v>476.279</v>
      </c>
      <c r="Q121" s="3">
        <v>380.048</v>
      </c>
      <c r="R121" s="3">
        <v>313.12200000000001</v>
      </c>
      <c r="S121" s="3">
        <v>748.99800000000005</v>
      </c>
      <c r="T121" s="3">
        <v>135.34200000000001</v>
      </c>
      <c r="U121" s="3">
        <v>63.247999999999998</v>
      </c>
      <c r="V121" s="3">
        <v>468.46600000000001</v>
      </c>
      <c r="W121" s="3">
        <v>259.50200000000001</v>
      </c>
      <c r="X121" s="3">
        <v>93.706000000000003</v>
      </c>
    </row>
    <row r="122" spans="1:24" x14ac:dyDescent="0.3">
      <c r="A122" s="3">
        <v>121</v>
      </c>
      <c r="B122" s="51">
        <v>43342.438159837962</v>
      </c>
      <c r="C122" s="3">
        <v>439.89001400000001</v>
      </c>
      <c r="D122" s="3">
        <v>424.22463199999999</v>
      </c>
      <c r="E122" s="3">
        <v>761.51347499999997</v>
      </c>
      <c r="F122" s="3">
        <v>33.869999999999997</v>
      </c>
      <c r="G122" s="3">
        <v>42.963000000000001</v>
      </c>
      <c r="H122" s="3">
        <v>115.307</v>
      </c>
      <c r="I122" s="3">
        <v>46.613</v>
      </c>
      <c r="J122" s="3">
        <v>42.027999999999999</v>
      </c>
      <c r="K122" s="3">
        <v>82.295000000000002</v>
      </c>
      <c r="L122" s="3">
        <v>961.34500000000003</v>
      </c>
      <c r="M122" s="3">
        <v>910.43100000000004</v>
      </c>
      <c r="N122" s="3">
        <v>764.80499999999995</v>
      </c>
      <c r="O122" s="3">
        <v>613.36400000000003</v>
      </c>
      <c r="P122" s="3">
        <v>469.834</v>
      </c>
      <c r="Q122" s="3">
        <v>366.64100000000002</v>
      </c>
      <c r="R122" s="3">
        <v>310.94299999999998</v>
      </c>
      <c r="S122" s="3">
        <v>751.25400000000002</v>
      </c>
      <c r="T122" s="3">
        <v>140.77000000000001</v>
      </c>
      <c r="U122" s="3">
        <v>64.808000000000007</v>
      </c>
      <c r="V122" s="3">
        <v>527.85400000000004</v>
      </c>
      <c r="W122" s="3">
        <v>203.98500000000001</v>
      </c>
      <c r="X122" s="3">
        <v>220.79</v>
      </c>
    </row>
    <row r="123" spans="1:24" x14ac:dyDescent="0.3">
      <c r="A123" s="3">
        <v>122</v>
      </c>
      <c r="B123" s="51">
        <v>43342.438224421297</v>
      </c>
      <c r="C123" s="3">
        <v>439.75466699999998</v>
      </c>
      <c r="D123" s="3">
        <v>424.08410400000002</v>
      </c>
      <c r="E123" s="3">
        <v>761.43096300000002</v>
      </c>
      <c r="F123" s="3">
        <v>34.533000000000001</v>
      </c>
      <c r="G123" s="3">
        <v>44.05</v>
      </c>
      <c r="H123" s="3">
        <v>118.373</v>
      </c>
      <c r="I123" s="3">
        <v>47.968000000000004</v>
      </c>
      <c r="J123" s="3">
        <v>43.006999999999998</v>
      </c>
      <c r="K123" s="3">
        <v>83.754999999999995</v>
      </c>
      <c r="L123" s="3">
        <v>957.61400000000003</v>
      </c>
      <c r="M123" s="3">
        <v>904.60699999999997</v>
      </c>
      <c r="N123" s="3">
        <v>717.91800000000001</v>
      </c>
      <c r="O123" s="3">
        <v>592.43600000000004</v>
      </c>
      <c r="P123" s="3">
        <v>445.73399999999998</v>
      </c>
      <c r="Q123" s="3">
        <v>326.61900000000003</v>
      </c>
      <c r="R123" s="3">
        <v>312.50900000000001</v>
      </c>
      <c r="S123" s="3">
        <v>754.572</v>
      </c>
      <c r="T123" s="3">
        <v>143.351</v>
      </c>
      <c r="U123" s="3">
        <v>66.552999999999997</v>
      </c>
      <c r="V123" s="3">
        <v>569.37300000000005</v>
      </c>
      <c r="W123" s="3">
        <v>121.126</v>
      </c>
      <c r="X123" s="3">
        <v>335.08600000000001</v>
      </c>
    </row>
    <row r="124" spans="1:24" x14ac:dyDescent="0.3">
      <c r="A124" s="3">
        <v>123</v>
      </c>
      <c r="B124" s="51">
        <v>43342.438293287036</v>
      </c>
      <c r="C124" s="3">
        <v>439.57559199999997</v>
      </c>
      <c r="D124" s="3">
        <v>423.88297999999998</v>
      </c>
      <c r="E124" s="3">
        <v>761.32908699999996</v>
      </c>
      <c r="F124" s="3">
        <v>35.293999999999997</v>
      </c>
      <c r="G124" s="3">
        <v>45.344000000000001</v>
      </c>
      <c r="H124" s="3">
        <v>120.226</v>
      </c>
      <c r="I124" s="3">
        <v>49.393000000000001</v>
      </c>
      <c r="J124" s="3">
        <v>44.174999999999997</v>
      </c>
      <c r="K124" s="3">
        <v>85.260999999999996</v>
      </c>
      <c r="L124" s="3">
        <v>951.36099999999999</v>
      </c>
      <c r="M124" s="3">
        <v>920.529</v>
      </c>
      <c r="N124" s="3">
        <v>748.01099999999997</v>
      </c>
      <c r="O124" s="3">
        <v>611.63800000000003</v>
      </c>
      <c r="P124" s="3">
        <v>474.71</v>
      </c>
      <c r="Q124" s="3">
        <v>378.53100000000001</v>
      </c>
      <c r="R124" s="3">
        <v>314.65300000000002</v>
      </c>
      <c r="S124" s="3">
        <v>765.65200000000004</v>
      </c>
      <c r="T124" s="3">
        <v>147.346</v>
      </c>
      <c r="U124" s="3">
        <v>67.599000000000004</v>
      </c>
      <c r="V124" s="3">
        <v>663.26300000000003</v>
      </c>
      <c r="W124" s="3">
        <v>44.534999999999997</v>
      </c>
      <c r="X124" s="3">
        <v>400.20699999999999</v>
      </c>
    </row>
    <row r="125" spans="1:24" x14ac:dyDescent="0.3">
      <c r="A125" s="3">
        <v>124</v>
      </c>
      <c r="B125" s="51">
        <v>43342.438358796295</v>
      </c>
      <c r="C125" s="3">
        <v>439.589045</v>
      </c>
      <c r="D125" s="3">
        <v>423.93430799999999</v>
      </c>
      <c r="E125" s="3">
        <v>761.25835600000005</v>
      </c>
      <c r="F125" s="3">
        <v>36.247</v>
      </c>
      <c r="G125" s="3">
        <v>46.692</v>
      </c>
      <c r="H125" s="3">
        <v>126.524</v>
      </c>
      <c r="I125" s="3">
        <v>50.889000000000003</v>
      </c>
      <c r="J125" s="3">
        <v>45.506</v>
      </c>
      <c r="K125" s="3">
        <v>88.846999999999994</v>
      </c>
      <c r="L125" s="3">
        <v>967.38300000000004</v>
      </c>
      <c r="M125" s="3">
        <v>925.47900000000004</v>
      </c>
      <c r="N125" s="3">
        <v>762.15899999999999</v>
      </c>
      <c r="O125" s="3">
        <v>590.16700000000003</v>
      </c>
      <c r="P125" s="3">
        <v>441.06900000000002</v>
      </c>
      <c r="Q125" s="3">
        <v>346.233</v>
      </c>
      <c r="R125" s="3">
        <v>311.03899999999999</v>
      </c>
      <c r="S125" s="3">
        <v>770.20699999999999</v>
      </c>
      <c r="T125" s="3">
        <v>152.506</v>
      </c>
      <c r="U125" s="3">
        <v>68.962999999999994</v>
      </c>
      <c r="V125" s="3">
        <v>580.11300000000006</v>
      </c>
      <c r="W125" s="3">
        <v>164.69300000000001</v>
      </c>
      <c r="X125" s="3">
        <v>285.89400000000001</v>
      </c>
    </row>
    <row r="126" spans="1:24" x14ac:dyDescent="0.3">
      <c r="A126" s="3">
        <v>125</v>
      </c>
      <c r="B126" s="51">
        <v>43342.438424537038</v>
      </c>
      <c r="C126" s="3">
        <v>439.36962</v>
      </c>
      <c r="D126" s="3">
        <v>423.77105499999999</v>
      </c>
      <c r="E126" s="3">
        <v>760.86852399999998</v>
      </c>
      <c r="F126" s="3">
        <v>37.218000000000004</v>
      </c>
      <c r="G126" s="3">
        <v>47.95</v>
      </c>
      <c r="H126" s="3">
        <v>131.708</v>
      </c>
      <c r="I126" s="3">
        <v>52.225000000000001</v>
      </c>
      <c r="J126" s="3">
        <v>46.98</v>
      </c>
      <c r="K126" s="3">
        <v>90.108999999999995</v>
      </c>
      <c r="L126" s="3">
        <v>969.33100000000002</v>
      </c>
      <c r="M126" s="3">
        <v>935.90599999999995</v>
      </c>
      <c r="N126" s="3">
        <v>787.70299999999997</v>
      </c>
      <c r="O126" s="3">
        <v>662.19799999999998</v>
      </c>
      <c r="P126" s="3">
        <v>502.32799999999997</v>
      </c>
      <c r="Q126" s="3">
        <v>392.03699999999998</v>
      </c>
      <c r="R126" s="3">
        <v>323.44</v>
      </c>
      <c r="S126" s="3">
        <v>777.13599999999997</v>
      </c>
      <c r="T126" s="3">
        <v>155.35</v>
      </c>
      <c r="U126" s="3">
        <v>70.647000000000006</v>
      </c>
      <c r="V126" s="3">
        <v>241.09299999999999</v>
      </c>
      <c r="W126" s="3">
        <v>485.30599999999998</v>
      </c>
      <c r="X126" s="3">
        <v>94.709000000000003</v>
      </c>
    </row>
    <row r="127" spans="1:24" x14ac:dyDescent="0.3">
      <c r="A127" s="3">
        <v>126</v>
      </c>
      <c r="B127" s="51">
        <v>43342.438491782406</v>
      </c>
      <c r="C127" s="3">
        <v>439.36289299999999</v>
      </c>
      <c r="D127" s="3">
        <v>423.629683</v>
      </c>
      <c r="E127" s="3">
        <v>760.89294299999995</v>
      </c>
      <c r="F127" s="3">
        <v>37.847000000000001</v>
      </c>
      <c r="G127" s="3">
        <v>49.25</v>
      </c>
      <c r="H127" s="3">
        <v>134.91499999999999</v>
      </c>
      <c r="I127" s="3">
        <v>53.651000000000003</v>
      </c>
      <c r="J127" s="3">
        <v>48.734000000000002</v>
      </c>
      <c r="K127" s="3">
        <v>90.872</v>
      </c>
      <c r="L127" s="3">
        <v>977.53300000000002</v>
      </c>
      <c r="M127" s="3">
        <v>927.12800000000004</v>
      </c>
      <c r="N127" s="3">
        <v>742.27499999999998</v>
      </c>
      <c r="O127" s="3">
        <v>580.68399999999997</v>
      </c>
      <c r="P127" s="3">
        <v>454.97500000000002</v>
      </c>
      <c r="Q127" s="3">
        <v>347.46499999999997</v>
      </c>
      <c r="R127" s="3">
        <v>331.649</v>
      </c>
      <c r="S127" s="3">
        <v>780.14499999999998</v>
      </c>
      <c r="T127" s="3">
        <v>158.46799999999999</v>
      </c>
      <c r="U127" s="3">
        <v>72.454999999999998</v>
      </c>
      <c r="V127" s="3">
        <v>237.90199999999999</v>
      </c>
      <c r="W127" s="3">
        <v>333.39400000000001</v>
      </c>
      <c r="X127" s="3">
        <v>340.84800000000001</v>
      </c>
    </row>
    <row r="128" spans="1:24" x14ac:dyDescent="0.3">
      <c r="A128" s="3">
        <v>127</v>
      </c>
      <c r="B128" s="51">
        <v>43342.438558912036</v>
      </c>
      <c r="C128" s="3">
        <v>439.19474700000001</v>
      </c>
      <c r="D128" s="3">
        <v>423.48074200000002</v>
      </c>
      <c r="E128" s="3">
        <v>760.52668400000005</v>
      </c>
      <c r="F128" s="3">
        <v>38.872</v>
      </c>
      <c r="G128" s="3">
        <v>50.747</v>
      </c>
      <c r="H128" s="3">
        <v>135.09700000000001</v>
      </c>
      <c r="I128" s="3">
        <v>55.271999999999998</v>
      </c>
      <c r="J128" s="3">
        <v>50.515000000000001</v>
      </c>
      <c r="K128" s="3">
        <v>94.141000000000005</v>
      </c>
      <c r="L128" s="3">
        <v>976.78099999999995</v>
      </c>
      <c r="M128" s="3">
        <v>934.00900000000001</v>
      </c>
      <c r="N128" s="3">
        <v>799.33699999999999</v>
      </c>
      <c r="O128" s="3">
        <v>663.97900000000004</v>
      </c>
      <c r="P128" s="3">
        <v>516.92499999999995</v>
      </c>
      <c r="Q128" s="3">
        <v>389.57100000000003</v>
      </c>
      <c r="R128" s="3">
        <v>351.29899999999998</v>
      </c>
      <c r="S128" s="3">
        <v>783.11800000000005</v>
      </c>
      <c r="T128" s="3">
        <v>161.422</v>
      </c>
      <c r="U128" s="3">
        <v>74.05</v>
      </c>
      <c r="V128" s="3">
        <v>415.82499999999999</v>
      </c>
      <c r="W128" s="3">
        <v>291.822</v>
      </c>
      <c r="X128" s="3">
        <v>216.47399999999999</v>
      </c>
    </row>
    <row r="129" spans="1:24" x14ac:dyDescent="0.3">
      <c r="A129" s="3">
        <v>128</v>
      </c>
      <c r="B129" s="51">
        <v>43342.438625925926</v>
      </c>
      <c r="C129" s="3">
        <v>439.04342300000002</v>
      </c>
      <c r="D129" s="3">
        <v>423.39154200000002</v>
      </c>
      <c r="E129" s="3">
        <v>760.58478700000001</v>
      </c>
      <c r="F129" s="3">
        <v>39.825000000000003</v>
      </c>
      <c r="G129" s="3">
        <v>52.207999999999998</v>
      </c>
      <c r="H129" s="3">
        <v>134.571</v>
      </c>
      <c r="I129" s="3">
        <v>56.715000000000003</v>
      </c>
      <c r="J129" s="3">
        <v>52.064999999999998</v>
      </c>
      <c r="K129" s="3">
        <v>92.72</v>
      </c>
      <c r="L129" s="3">
        <v>962.14</v>
      </c>
      <c r="M129" s="3">
        <v>919.56600000000003</v>
      </c>
      <c r="N129" s="3">
        <v>783.29700000000003</v>
      </c>
      <c r="O129" s="3">
        <v>640.43100000000004</v>
      </c>
      <c r="P129" s="3">
        <v>505.43900000000002</v>
      </c>
      <c r="Q129" s="3">
        <v>381.351</v>
      </c>
      <c r="R129" s="3">
        <v>344.75599999999997</v>
      </c>
      <c r="S129" s="3">
        <v>787.005</v>
      </c>
      <c r="T129" s="3">
        <v>165.11699999999999</v>
      </c>
      <c r="U129" s="3">
        <v>75.644000000000005</v>
      </c>
      <c r="V129" s="3">
        <v>392.31700000000001</v>
      </c>
      <c r="W129" s="3">
        <v>325.61200000000002</v>
      </c>
      <c r="X129" s="3">
        <v>142.09200000000001</v>
      </c>
    </row>
    <row r="130" spans="1:24" x14ac:dyDescent="0.3">
      <c r="A130" s="3">
        <v>129</v>
      </c>
      <c r="B130" s="51">
        <v>43342.438684375004</v>
      </c>
      <c r="C130" s="3">
        <v>438.89376800000002</v>
      </c>
      <c r="D130" s="3">
        <v>423.19630599999999</v>
      </c>
      <c r="E130" s="3">
        <v>760.31030399999997</v>
      </c>
      <c r="F130" s="3">
        <v>40.58</v>
      </c>
      <c r="G130" s="3">
        <v>53.508000000000003</v>
      </c>
      <c r="H130" s="3">
        <v>134.988</v>
      </c>
      <c r="I130" s="3">
        <v>58.122</v>
      </c>
      <c r="J130" s="3">
        <v>53.418999999999997</v>
      </c>
      <c r="K130" s="3">
        <v>93.519000000000005</v>
      </c>
      <c r="L130" s="3">
        <v>964.01199999999994</v>
      </c>
      <c r="M130" s="3">
        <v>911.80600000000004</v>
      </c>
      <c r="N130" s="3">
        <v>763.03099999999995</v>
      </c>
      <c r="O130" s="3">
        <v>628.01099999999997</v>
      </c>
      <c r="P130" s="3">
        <v>509.28500000000003</v>
      </c>
      <c r="Q130" s="3">
        <v>389.50099999999998</v>
      </c>
      <c r="R130" s="3">
        <v>338.50400000000002</v>
      </c>
      <c r="S130" s="3">
        <v>794.72</v>
      </c>
      <c r="T130" s="3">
        <v>167.89699999999999</v>
      </c>
      <c r="U130" s="3">
        <v>76.617999999999995</v>
      </c>
      <c r="V130" s="3">
        <v>439.47199999999998</v>
      </c>
      <c r="W130" s="3">
        <v>168.191</v>
      </c>
      <c r="X130" s="3">
        <v>336.51299999999998</v>
      </c>
    </row>
    <row r="131" spans="1:24" x14ac:dyDescent="0.3">
      <c r="A131" s="3">
        <v>130</v>
      </c>
      <c r="B131" s="51">
        <v>43342.438742361112</v>
      </c>
      <c r="C131" s="3">
        <v>438.83744100000001</v>
      </c>
      <c r="D131" s="3">
        <v>423.14413200000001</v>
      </c>
      <c r="E131" s="3">
        <v>760.04171199999996</v>
      </c>
      <c r="F131" s="3">
        <v>41.551000000000002</v>
      </c>
      <c r="G131" s="3">
        <v>54.808</v>
      </c>
      <c r="H131" s="3">
        <v>136.40199999999999</v>
      </c>
      <c r="I131" s="3">
        <v>59.421999999999997</v>
      </c>
      <c r="J131" s="3">
        <v>54.63</v>
      </c>
      <c r="K131" s="3">
        <v>91.227999999999994</v>
      </c>
      <c r="L131" s="3">
        <v>959.23699999999997</v>
      </c>
      <c r="M131" s="3">
        <v>903.96299999999997</v>
      </c>
      <c r="N131" s="3">
        <v>816.84199999999998</v>
      </c>
      <c r="O131" s="3">
        <v>739.04300000000001</v>
      </c>
      <c r="P131" s="3">
        <v>584.88900000000001</v>
      </c>
      <c r="Q131" s="3">
        <v>465.71899999999999</v>
      </c>
      <c r="R131" s="3">
        <v>375.99</v>
      </c>
      <c r="S131" s="3">
        <v>801.13300000000004</v>
      </c>
      <c r="T131" s="3">
        <v>170.547</v>
      </c>
      <c r="U131" s="3">
        <v>77.822000000000003</v>
      </c>
      <c r="V131" s="3">
        <v>317.02600000000001</v>
      </c>
      <c r="W131" s="3">
        <v>424.45100000000002</v>
      </c>
      <c r="X131" s="3">
        <v>144.99299999999999</v>
      </c>
    </row>
    <row r="132" spans="1:24" x14ac:dyDescent="0.3">
      <c r="A132" s="3">
        <v>131</v>
      </c>
      <c r="B132" s="51">
        <v>43342.43880729167</v>
      </c>
      <c r="C132" s="3">
        <v>438.75085000000001</v>
      </c>
      <c r="D132" s="3">
        <v>423.079339</v>
      </c>
      <c r="E132" s="3">
        <v>760.11075000000005</v>
      </c>
      <c r="F132" s="3">
        <v>42.503</v>
      </c>
      <c r="G132" s="3">
        <v>56.250999999999998</v>
      </c>
      <c r="H132" s="3">
        <v>138.86199999999999</v>
      </c>
      <c r="I132" s="3">
        <v>60.828000000000003</v>
      </c>
      <c r="J132" s="3">
        <v>55.877000000000002</v>
      </c>
      <c r="K132" s="3">
        <v>86.45</v>
      </c>
      <c r="L132" s="3">
        <v>956.49400000000003</v>
      </c>
      <c r="M132" s="3">
        <v>894.81100000000004</v>
      </c>
      <c r="N132" s="3">
        <v>795.45699999999999</v>
      </c>
      <c r="O132" s="3">
        <v>659.84100000000001</v>
      </c>
      <c r="P132" s="3">
        <v>526.11400000000003</v>
      </c>
      <c r="Q132" s="3">
        <v>410.89499999999998</v>
      </c>
      <c r="R132" s="3">
        <v>364.68299999999999</v>
      </c>
      <c r="S132" s="3">
        <v>807.11</v>
      </c>
      <c r="T132" s="3">
        <v>174.21100000000001</v>
      </c>
      <c r="U132" s="3">
        <v>79.132999999999996</v>
      </c>
      <c r="V132" s="3">
        <v>214.65899999999999</v>
      </c>
      <c r="W132" s="3">
        <v>478.98899999999998</v>
      </c>
      <c r="X132" s="3">
        <v>101.887</v>
      </c>
    </row>
    <row r="133" spans="1:24" x14ac:dyDescent="0.3">
      <c r="A133" s="3">
        <v>132</v>
      </c>
      <c r="B133" s="51">
        <v>43342.438865162039</v>
      </c>
      <c r="C133" s="3">
        <v>438.61633699999999</v>
      </c>
      <c r="D133" s="3">
        <v>422.96825899999999</v>
      </c>
      <c r="E133" s="3">
        <v>759.89099699999997</v>
      </c>
      <c r="F133" s="3">
        <v>43.456000000000003</v>
      </c>
      <c r="G133" s="3">
        <v>57.604999999999997</v>
      </c>
      <c r="H133" s="3">
        <v>139.35499999999999</v>
      </c>
      <c r="I133" s="3">
        <v>62.156999999999996</v>
      </c>
      <c r="J133" s="3">
        <v>57.052999999999997</v>
      </c>
      <c r="K133" s="3">
        <v>86.218999999999994</v>
      </c>
      <c r="L133" s="3">
        <v>944.22</v>
      </c>
      <c r="M133" s="3">
        <v>898.07</v>
      </c>
      <c r="N133" s="3">
        <v>784.35400000000004</v>
      </c>
      <c r="O133" s="3">
        <v>642.94000000000005</v>
      </c>
      <c r="P133" s="3">
        <v>510.58499999999998</v>
      </c>
      <c r="Q133" s="3">
        <v>423.00799999999998</v>
      </c>
      <c r="R133" s="3">
        <v>369.33199999999999</v>
      </c>
      <c r="S133" s="3">
        <v>804.65899999999999</v>
      </c>
      <c r="T133" s="3">
        <v>192.239</v>
      </c>
      <c r="U133" s="3">
        <v>80.460999999999999</v>
      </c>
      <c r="V133" s="3">
        <v>78.548000000000002</v>
      </c>
      <c r="W133" s="3">
        <v>399.49200000000002</v>
      </c>
      <c r="X133" s="3">
        <v>327.57299999999998</v>
      </c>
    </row>
    <row r="134" spans="1:24" x14ac:dyDescent="0.3">
      <c r="A134" s="3">
        <v>133</v>
      </c>
      <c r="B134" s="51">
        <v>43342.438924189817</v>
      </c>
      <c r="C134" s="3">
        <v>438.43053500000002</v>
      </c>
      <c r="D134" s="3">
        <v>422.918612</v>
      </c>
      <c r="E134" s="3">
        <v>759.86995100000001</v>
      </c>
      <c r="F134" s="3">
        <v>44.301000000000002</v>
      </c>
      <c r="G134" s="3">
        <v>58.994999999999997</v>
      </c>
      <c r="H134" s="3">
        <v>139.501</v>
      </c>
      <c r="I134" s="3">
        <v>63.433</v>
      </c>
      <c r="J134" s="3">
        <v>58.103999999999999</v>
      </c>
      <c r="K134" s="3">
        <v>86.947000000000003</v>
      </c>
      <c r="L134" s="3">
        <v>942.26700000000005</v>
      </c>
      <c r="M134" s="3">
        <v>887.48299999999995</v>
      </c>
      <c r="N134" s="3">
        <v>773.83199999999999</v>
      </c>
      <c r="O134" s="3">
        <v>638.846</v>
      </c>
      <c r="P134" s="3">
        <v>509.11200000000002</v>
      </c>
      <c r="Q134" s="3">
        <v>403.19200000000001</v>
      </c>
      <c r="R134" s="3">
        <v>353.97199999999998</v>
      </c>
      <c r="S134" s="3">
        <v>814.37</v>
      </c>
      <c r="T134" s="3">
        <v>218.6</v>
      </c>
      <c r="U134" s="3">
        <v>81.63</v>
      </c>
      <c r="V134" s="3">
        <v>157.31299999999999</v>
      </c>
      <c r="W134" s="3">
        <v>390.02600000000001</v>
      </c>
      <c r="X134" s="3">
        <v>254.351</v>
      </c>
    </row>
    <row r="135" spans="1:24" x14ac:dyDescent="0.3">
      <c r="A135" s="3">
        <v>134</v>
      </c>
      <c r="B135" s="51">
        <v>43342.438983449072</v>
      </c>
      <c r="C135" s="3">
        <v>438.29686700000002</v>
      </c>
      <c r="D135" s="3">
        <v>422.77050700000001</v>
      </c>
      <c r="E135" s="3">
        <v>759.55589299999997</v>
      </c>
      <c r="F135" s="3">
        <v>45.344000000000001</v>
      </c>
      <c r="G135" s="3">
        <v>60.366</v>
      </c>
      <c r="H135" s="3">
        <v>141.25200000000001</v>
      </c>
      <c r="I135" s="3">
        <v>64.567999999999998</v>
      </c>
      <c r="J135" s="3">
        <v>59.048000000000002</v>
      </c>
      <c r="K135" s="3">
        <v>90.960999999999999</v>
      </c>
      <c r="L135" s="3">
        <v>928.77800000000002</v>
      </c>
      <c r="M135" s="3">
        <v>876.55600000000004</v>
      </c>
      <c r="N135" s="3">
        <v>749.21900000000005</v>
      </c>
      <c r="O135" s="3">
        <v>601.84100000000001</v>
      </c>
      <c r="P135" s="3">
        <v>486.31</v>
      </c>
      <c r="Q135" s="3">
        <v>389.81599999999997</v>
      </c>
      <c r="R135" s="3">
        <v>356.46699999999998</v>
      </c>
      <c r="S135" s="3">
        <v>823.56500000000005</v>
      </c>
      <c r="T135" s="3">
        <v>249.61799999999999</v>
      </c>
      <c r="U135" s="3">
        <v>83.277000000000001</v>
      </c>
      <c r="V135" s="3">
        <v>28.748999999999999</v>
      </c>
      <c r="W135" s="3">
        <v>500.22500000000002</v>
      </c>
      <c r="X135" s="3">
        <v>135.405</v>
      </c>
    </row>
    <row r="136" spans="1:24" x14ac:dyDescent="0.3">
      <c r="A136" s="3">
        <v>135</v>
      </c>
      <c r="B136" s="51">
        <v>43342.439050578701</v>
      </c>
      <c r="C136" s="3">
        <v>438.16486800000001</v>
      </c>
      <c r="D136" s="3">
        <v>422.57948699999997</v>
      </c>
      <c r="E136" s="3">
        <v>759.20731699999999</v>
      </c>
      <c r="F136" s="3">
        <v>46.225000000000001</v>
      </c>
      <c r="G136" s="3">
        <v>62.085999999999999</v>
      </c>
      <c r="H136" s="3">
        <v>144.792</v>
      </c>
      <c r="I136" s="3">
        <v>66.073999999999998</v>
      </c>
      <c r="J136" s="3">
        <v>60.134999999999998</v>
      </c>
      <c r="K136" s="3">
        <v>94.656000000000006</v>
      </c>
      <c r="L136" s="3">
        <v>933.6</v>
      </c>
      <c r="M136" s="3">
        <v>876.33600000000001</v>
      </c>
      <c r="N136" s="3">
        <v>750.60400000000004</v>
      </c>
      <c r="O136" s="3">
        <v>598.06500000000005</v>
      </c>
      <c r="P136" s="3">
        <v>484.64800000000002</v>
      </c>
      <c r="Q136" s="3">
        <v>405.19900000000001</v>
      </c>
      <c r="R136" s="3">
        <v>366.49099999999999</v>
      </c>
      <c r="S136" s="3">
        <v>829.58600000000001</v>
      </c>
      <c r="T136" s="3">
        <v>265.78800000000001</v>
      </c>
      <c r="U136" s="3">
        <v>85.509</v>
      </c>
      <c r="V136" s="3">
        <v>118.03100000000001</v>
      </c>
      <c r="W136" s="3">
        <v>438.69099999999997</v>
      </c>
      <c r="X136" s="3">
        <v>75.236000000000004</v>
      </c>
    </row>
    <row r="137" spans="1:24" x14ac:dyDescent="0.3">
      <c r="A137" s="3">
        <v>136</v>
      </c>
      <c r="B137" s="51">
        <v>43342.439109143517</v>
      </c>
      <c r="C137" s="3">
        <v>438.11022000000003</v>
      </c>
      <c r="D137" s="3">
        <v>422.55171000000001</v>
      </c>
      <c r="E137" s="3">
        <v>759.22330799999997</v>
      </c>
      <c r="F137" s="3">
        <v>47.466000000000001</v>
      </c>
      <c r="G137" s="3">
        <v>63.398000000000003</v>
      </c>
      <c r="H137" s="3">
        <v>147.10900000000001</v>
      </c>
      <c r="I137" s="3">
        <v>67.314999999999998</v>
      </c>
      <c r="J137" s="3">
        <v>61.005000000000003</v>
      </c>
      <c r="K137" s="3">
        <v>94.602000000000004</v>
      </c>
      <c r="L137" s="3">
        <v>934.88300000000004</v>
      </c>
      <c r="M137" s="3">
        <v>888.30899999999997</v>
      </c>
      <c r="N137" s="3">
        <v>790.14</v>
      </c>
      <c r="O137" s="3">
        <v>665.37800000000004</v>
      </c>
      <c r="P137" s="3">
        <v>518.44799999999998</v>
      </c>
      <c r="Q137" s="3">
        <v>452.18299999999999</v>
      </c>
      <c r="R137" s="3">
        <v>411.66199999999998</v>
      </c>
      <c r="S137" s="3">
        <v>831.30700000000002</v>
      </c>
      <c r="T137" s="3">
        <v>290.67899999999997</v>
      </c>
      <c r="U137" s="3">
        <v>86.929000000000002</v>
      </c>
      <c r="V137" s="3">
        <v>-3.464</v>
      </c>
      <c r="W137" s="3">
        <v>569.78800000000001</v>
      </c>
      <c r="X137" s="3">
        <v>70.894999999999996</v>
      </c>
    </row>
    <row r="138" spans="1:24" x14ac:dyDescent="0.3">
      <c r="A138" s="3">
        <v>137</v>
      </c>
      <c r="B138" s="51">
        <v>43342.439176273147</v>
      </c>
      <c r="C138" s="3">
        <v>438.01606800000002</v>
      </c>
      <c r="D138" s="3">
        <v>422.49449399999997</v>
      </c>
      <c r="E138" s="3">
        <v>758.99681699999996</v>
      </c>
      <c r="F138" s="3">
        <v>48.378</v>
      </c>
      <c r="G138" s="3">
        <v>65.135000000000005</v>
      </c>
      <c r="H138" s="3">
        <v>150.12200000000001</v>
      </c>
      <c r="I138" s="3">
        <v>68.644000000000005</v>
      </c>
      <c r="J138" s="3">
        <v>62.103999999999999</v>
      </c>
      <c r="K138" s="3">
        <v>90.286000000000001</v>
      </c>
      <c r="L138" s="3">
        <v>931.13199999999995</v>
      </c>
      <c r="M138" s="3">
        <v>875.64099999999996</v>
      </c>
      <c r="N138" s="3">
        <v>768.22400000000005</v>
      </c>
      <c r="O138" s="3">
        <v>621.94899999999996</v>
      </c>
      <c r="P138" s="3">
        <v>512.05700000000002</v>
      </c>
      <c r="Q138" s="3">
        <v>407.96899999999999</v>
      </c>
      <c r="R138" s="3">
        <v>398.51400000000001</v>
      </c>
      <c r="S138" s="3">
        <v>834.697</v>
      </c>
      <c r="T138" s="3">
        <v>287.30500000000001</v>
      </c>
      <c r="U138" s="3">
        <v>89.007000000000005</v>
      </c>
      <c r="V138" s="3">
        <v>242.327</v>
      </c>
      <c r="W138" s="3">
        <v>337.18299999999999</v>
      </c>
      <c r="X138" s="3">
        <v>188.84800000000001</v>
      </c>
    </row>
    <row r="139" spans="1:24" x14ac:dyDescent="0.3">
      <c r="A139" s="3">
        <v>138</v>
      </c>
      <c r="B139" s="51">
        <v>43342.439243171299</v>
      </c>
      <c r="C139" s="3">
        <v>437.79495300000002</v>
      </c>
      <c r="D139" s="3">
        <v>422.33544899999998</v>
      </c>
      <c r="E139" s="3">
        <v>758.82169299999998</v>
      </c>
      <c r="F139" s="3">
        <v>49.393000000000001</v>
      </c>
      <c r="G139" s="3">
        <v>66.659000000000006</v>
      </c>
      <c r="H139" s="3">
        <v>152.69</v>
      </c>
      <c r="I139" s="3">
        <v>70.027000000000001</v>
      </c>
      <c r="J139" s="3">
        <v>63.167999999999999</v>
      </c>
      <c r="K139" s="3">
        <v>89.149000000000001</v>
      </c>
      <c r="L139" s="3">
        <v>927.38800000000003</v>
      </c>
      <c r="M139" s="3">
        <v>854.34900000000005</v>
      </c>
      <c r="N139" s="3">
        <v>754.94600000000003</v>
      </c>
      <c r="O139" s="3">
        <v>640.46600000000001</v>
      </c>
      <c r="P139" s="3">
        <v>517.27099999999996</v>
      </c>
      <c r="Q139" s="3">
        <v>417.72300000000001</v>
      </c>
      <c r="R139" s="3">
        <v>396.45499999999998</v>
      </c>
      <c r="S139" s="3">
        <v>838.73900000000003</v>
      </c>
      <c r="T139" s="3">
        <v>289.39299999999997</v>
      </c>
      <c r="U139" s="3">
        <v>90.908000000000001</v>
      </c>
      <c r="V139" s="3">
        <v>178.006</v>
      </c>
      <c r="W139" s="3">
        <v>206.38399999999999</v>
      </c>
      <c r="X139" s="3">
        <v>383.887</v>
      </c>
    </row>
    <row r="140" spans="1:24" x14ac:dyDescent="0.3">
      <c r="A140" s="3">
        <v>139</v>
      </c>
      <c r="B140" s="51">
        <v>43342.439310069443</v>
      </c>
      <c r="C140" s="3">
        <v>437.72013600000002</v>
      </c>
      <c r="D140" s="3">
        <v>422.04512499999998</v>
      </c>
      <c r="E140" s="3">
        <v>758.40321200000005</v>
      </c>
      <c r="F140" s="3">
        <v>50.658000000000001</v>
      </c>
      <c r="G140" s="3">
        <v>68.254000000000005</v>
      </c>
      <c r="H140" s="3">
        <v>155.05600000000001</v>
      </c>
      <c r="I140" s="3">
        <v>71.533000000000001</v>
      </c>
      <c r="J140" s="3">
        <v>64.319999999999993</v>
      </c>
      <c r="K140" s="3">
        <v>93.643000000000001</v>
      </c>
      <c r="L140" s="3">
        <v>922.95799999999997</v>
      </c>
      <c r="M140" s="3">
        <v>876.53800000000001</v>
      </c>
      <c r="N140" s="3">
        <v>771.93899999999996</v>
      </c>
      <c r="O140" s="3">
        <v>650.60699999999997</v>
      </c>
      <c r="P140" s="3">
        <v>539.18899999999996</v>
      </c>
      <c r="Q140" s="3">
        <v>450.43200000000002</v>
      </c>
      <c r="R140" s="3">
        <v>390.673</v>
      </c>
      <c r="S140" s="3">
        <v>844.58500000000004</v>
      </c>
      <c r="T140" s="3">
        <v>314.529</v>
      </c>
      <c r="U140" s="3">
        <v>92.915000000000006</v>
      </c>
      <c r="V140" s="3">
        <v>145.52199999999999</v>
      </c>
      <c r="W140" s="3">
        <v>280.00299999999999</v>
      </c>
      <c r="X140" s="3">
        <v>440.13200000000001</v>
      </c>
    </row>
    <row r="141" spans="1:24" x14ac:dyDescent="0.3">
      <c r="A141" s="3">
        <v>140</v>
      </c>
      <c r="B141" s="51">
        <v>43342.439376851849</v>
      </c>
      <c r="C141" s="3">
        <v>437.56962600000003</v>
      </c>
      <c r="D141" s="3">
        <v>422.09814299999999</v>
      </c>
      <c r="E141" s="3">
        <v>758.35184600000002</v>
      </c>
      <c r="F141" s="3">
        <v>51.673000000000002</v>
      </c>
      <c r="G141" s="3">
        <v>69.903000000000006</v>
      </c>
      <c r="H141" s="3">
        <v>160.28399999999999</v>
      </c>
      <c r="I141" s="3">
        <v>73.040000000000006</v>
      </c>
      <c r="J141" s="3">
        <v>65.507000000000005</v>
      </c>
      <c r="K141" s="3">
        <v>102.869</v>
      </c>
      <c r="L141" s="3">
        <v>929.68600000000004</v>
      </c>
      <c r="M141" s="3">
        <v>898.25400000000002</v>
      </c>
      <c r="N141" s="3">
        <v>770.63499999999999</v>
      </c>
      <c r="O141" s="3">
        <v>619.74300000000005</v>
      </c>
      <c r="P141" s="3">
        <v>494.88099999999997</v>
      </c>
      <c r="Q141" s="3">
        <v>423.077</v>
      </c>
      <c r="R141" s="3">
        <v>405.12900000000002</v>
      </c>
      <c r="S141" s="3">
        <v>853.93</v>
      </c>
      <c r="T141" s="3">
        <v>322.09699999999998</v>
      </c>
      <c r="U141" s="3">
        <v>95.49</v>
      </c>
      <c r="V141" s="3">
        <v>370.13799999999998</v>
      </c>
      <c r="W141" s="3">
        <v>111.35599999999999</v>
      </c>
      <c r="X141" s="3">
        <v>442.42200000000003</v>
      </c>
    </row>
    <row r="142" spans="1:24" x14ac:dyDescent="0.3">
      <c r="A142" s="3">
        <v>141</v>
      </c>
      <c r="B142" s="51">
        <v>43342.439439699076</v>
      </c>
      <c r="C142" s="3">
        <v>437.47546299999999</v>
      </c>
      <c r="D142" s="3">
        <v>421.897019</v>
      </c>
      <c r="E142" s="3">
        <v>758.16577600000005</v>
      </c>
      <c r="F142" s="3">
        <v>52.956000000000003</v>
      </c>
      <c r="G142" s="3">
        <v>71.551000000000002</v>
      </c>
      <c r="H142" s="3">
        <v>164.10400000000001</v>
      </c>
      <c r="I142" s="3">
        <v>74.634</v>
      </c>
      <c r="J142" s="3">
        <v>66.677000000000007</v>
      </c>
      <c r="K142" s="3">
        <v>101.387</v>
      </c>
      <c r="L142" s="3">
        <v>935.572</v>
      </c>
      <c r="M142" s="3">
        <v>886.93200000000002</v>
      </c>
      <c r="N142" s="3">
        <v>773.36800000000005</v>
      </c>
      <c r="O142" s="3">
        <v>624.72699999999998</v>
      </c>
      <c r="P142" s="3">
        <v>470.93299999999999</v>
      </c>
      <c r="Q142" s="3">
        <v>406.88900000000001</v>
      </c>
      <c r="R142" s="3">
        <v>386.47500000000002</v>
      </c>
      <c r="S142" s="3">
        <v>861.97199999999998</v>
      </c>
      <c r="T142" s="3">
        <v>395.02300000000002</v>
      </c>
      <c r="U142" s="3">
        <v>98.066000000000003</v>
      </c>
      <c r="V142" s="3">
        <v>204.19499999999999</v>
      </c>
      <c r="W142" s="3">
        <v>172.517</v>
      </c>
      <c r="X142" s="3">
        <v>486.98500000000001</v>
      </c>
    </row>
    <row r="143" spans="1:24" x14ac:dyDescent="0.3">
      <c r="A143" s="3">
        <v>142</v>
      </c>
      <c r="B143" s="51">
        <v>43342.439498495369</v>
      </c>
      <c r="C143" s="3">
        <v>437.18962599999998</v>
      </c>
      <c r="D143" s="3">
        <v>421.75480099999999</v>
      </c>
      <c r="E143" s="3">
        <v>757.79614300000003</v>
      </c>
      <c r="F143" s="3">
        <v>54.078000000000003</v>
      </c>
      <c r="G143" s="3">
        <v>73.164000000000001</v>
      </c>
      <c r="H143" s="3">
        <v>167.43600000000001</v>
      </c>
      <c r="I143" s="3">
        <v>76.209999999999994</v>
      </c>
      <c r="J143" s="3">
        <v>67.864000000000004</v>
      </c>
      <c r="K143" s="3">
        <v>103.51300000000001</v>
      </c>
      <c r="L143" s="3">
        <v>931.87400000000002</v>
      </c>
      <c r="M143" s="3">
        <v>879.79399999999998</v>
      </c>
      <c r="N143" s="3">
        <v>796.31899999999996</v>
      </c>
      <c r="O143" s="3">
        <v>703.654</v>
      </c>
      <c r="P143" s="3">
        <v>536.55999999999995</v>
      </c>
      <c r="Q143" s="3">
        <v>463.53500000000003</v>
      </c>
      <c r="R143" s="3">
        <v>409.57100000000003</v>
      </c>
      <c r="S143" s="3">
        <v>867.298</v>
      </c>
      <c r="T143" s="3">
        <v>476.16500000000002</v>
      </c>
      <c r="U143" s="3">
        <v>100.654</v>
      </c>
      <c r="V143" s="3">
        <v>162.65100000000001</v>
      </c>
      <c r="W143" s="3">
        <v>185.547</v>
      </c>
      <c r="X143" s="3">
        <v>486.01600000000002</v>
      </c>
    </row>
    <row r="144" spans="1:24" x14ac:dyDescent="0.3">
      <c r="A144" s="3">
        <v>143</v>
      </c>
      <c r="B144" s="51">
        <v>43342.43955787037</v>
      </c>
      <c r="C144" s="3">
        <v>437.00802700000003</v>
      </c>
      <c r="D144" s="3">
        <v>421.62521400000003</v>
      </c>
      <c r="E144" s="3">
        <v>757.84750899999995</v>
      </c>
      <c r="F144" s="3">
        <v>55.164999999999999</v>
      </c>
      <c r="G144" s="3">
        <v>74.935000000000002</v>
      </c>
      <c r="H144" s="3">
        <v>173.49299999999999</v>
      </c>
      <c r="I144" s="3">
        <v>77.893000000000001</v>
      </c>
      <c r="J144" s="3">
        <v>69.194000000000003</v>
      </c>
      <c r="K144" s="3">
        <v>109.086</v>
      </c>
      <c r="L144" s="3">
        <v>914.65099999999995</v>
      </c>
      <c r="M144" s="3">
        <v>879.17200000000003</v>
      </c>
      <c r="N144" s="3">
        <v>766.06299999999999</v>
      </c>
      <c r="O144" s="3">
        <v>635.05499999999995</v>
      </c>
      <c r="P144" s="3">
        <v>516.54399999999998</v>
      </c>
      <c r="Q144" s="3">
        <v>431.089</v>
      </c>
      <c r="R144" s="3">
        <v>403</v>
      </c>
      <c r="S144" s="3">
        <v>863.15800000000002</v>
      </c>
      <c r="T144" s="3">
        <v>488.83699999999999</v>
      </c>
      <c r="U144" s="3">
        <v>103.28</v>
      </c>
      <c r="V144" s="3">
        <v>311.71199999999999</v>
      </c>
      <c r="W144" s="3">
        <v>75.483999999999995</v>
      </c>
      <c r="X144" s="3">
        <v>623.78899999999999</v>
      </c>
    </row>
    <row r="145" spans="1:24" x14ac:dyDescent="0.3">
      <c r="A145" s="3">
        <v>144</v>
      </c>
      <c r="B145" s="51">
        <v>43342.439624768522</v>
      </c>
      <c r="C145" s="3">
        <v>436.91302999999999</v>
      </c>
      <c r="D145" s="3">
        <v>421.49310000000003</v>
      </c>
      <c r="E145" s="3">
        <v>757.44756700000005</v>
      </c>
      <c r="F145" s="3">
        <v>56.625</v>
      </c>
      <c r="G145" s="3">
        <v>77.078000000000003</v>
      </c>
      <c r="H145" s="3">
        <v>184.53299999999999</v>
      </c>
      <c r="I145" s="3">
        <v>79.894000000000005</v>
      </c>
      <c r="J145" s="3">
        <v>70.789000000000001</v>
      </c>
      <c r="K145" s="3">
        <v>119.021</v>
      </c>
      <c r="L145" s="3">
        <v>911.62099999999998</v>
      </c>
      <c r="M145" s="3">
        <v>855.99</v>
      </c>
      <c r="N145" s="3">
        <v>778.42600000000004</v>
      </c>
      <c r="O145" s="3">
        <v>675.57799999999997</v>
      </c>
      <c r="P145" s="3">
        <v>553.96900000000005</v>
      </c>
      <c r="Q145" s="3">
        <v>480.01</v>
      </c>
      <c r="R145" s="3">
        <v>442.38799999999998</v>
      </c>
      <c r="S145" s="3">
        <v>866.62300000000005</v>
      </c>
      <c r="T145" s="3">
        <v>385.11099999999999</v>
      </c>
      <c r="U145" s="3">
        <v>106.29900000000001</v>
      </c>
      <c r="V145" s="3">
        <v>203.239</v>
      </c>
      <c r="W145" s="3">
        <v>226.05699999999999</v>
      </c>
      <c r="X145" s="3">
        <v>449.09699999999998</v>
      </c>
    </row>
    <row r="146" spans="1:24" x14ac:dyDescent="0.3">
      <c r="A146" s="3">
        <v>145</v>
      </c>
      <c r="B146" s="51">
        <v>43342.43968935185</v>
      </c>
      <c r="C146" s="3">
        <v>436.69191499999999</v>
      </c>
      <c r="D146" s="3">
        <v>421.25831099999999</v>
      </c>
      <c r="E146" s="3">
        <v>757.041743</v>
      </c>
      <c r="F146" s="3">
        <v>57.872</v>
      </c>
      <c r="G146" s="3">
        <v>79.363</v>
      </c>
      <c r="H146" s="3">
        <v>198.02600000000001</v>
      </c>
      <c r="I146" s="3">
        <v>82.179000000000002</v>
      </c>
      <c r="J146" s="3">
        <v>72.436999999999998</v>
      </c>
      <c r="K146" s="3">
        <v>125.56399999999999</v>
      </c>
      <c r="L146" s="3">
        <v>925.49699999999996</v>
      </c>
      <c r="M146" s="3">
        <v>878.404</v>
      </c>
      <c r="N146" s="3">
        <v>820.72699999999998</v>
      </c>
      <c r="O146" s="3">
        <v>752.36400000000003</v>
      </c>
      <c r="P146" s="3">
        <v>628.88</v>
      </c>
      <c r="Q146" s="3">
        <v>549.42200000000003</v>
      </c>
      <c r="R146" s="3">
        <v>467.50299999999999</v>
      </c>
      <c r="S146" s="3">
        <v>872.07299999999998</v>
      </c>
      <c r="T146" s="3">
        <v>409.98899999999998</v>
      </c>
      <c r="U146" s="3">
        <v>108.264</v>
      </c>
      <c r="V146" s="3">
        <v>124.15</v>
      </c>
      <c r="W146" s="3">
        <v>301.45999999999998</v>
      </c>
      <c r="X146" s="3">
        <v>388.41699999999997</v>
      </c>
    </row>
    <row r="147" spans="1:24" x14ac:dyDescent="0.3">
      <c r="A147" s="3">
        <v>146</v>
      </c>
      <c r="B147" s="51">
        <v>43342.439754861109</v>
      </c>
      <c r="C147" s="3">
        <v>436.65829200000002</v>
      </c>
      <c r="D147" s="3">
        <v>421.24232899999998</v>
      </c>
      <c r="E147" s="3">
        <v>757.02489600000001</v>
      </c>
      <c r="F147" s="3">
        <v>59.084000000000003</v>
      </c>
      <c r="G147" s="3">
        <v>81.878</v>
      </c>
      <c r="H147" s="3">
        <v>202.33799999999999</v>
      </c>
      <c r="I147" s="3">
        <v>84.552000000000007</v>
      </c>
      <c r="J147" s="3">
        <v>74.332999999999998</v>
      </c>
      <c r="K147" s="3">
        <v>128.917</v>
      </c>
      <c r="L147" s="3">
        <v>906.17200000000003</v>
      </c>
      <c r="M147" s="3">
        <v>844.25699999999995</v>
      </c>
      <c r="N147" s="3">
        <v>814.31600000000003</v>
      </c>
      <c r="O147" s="3">
        <v>717.40599999999995</v>
      </c>
      <c r="P147" s="3">
        <v>610.09400000000005</v>
      </c>
      <c r="Q147" s="3">
        <v>548.31600000000003</v>
      </c>
      <c r="R147" s="3">
        <v>468.61200000000002</v>
      </c>
      <c r="S147" s="3">
        <v>871.39599999999996</v>
      </c>
      <c r="T147" s="3">
        <v>423.68599999999998</v>
      </c>
      <c r="U147" s="3">
        <v>110.676</v>
      </c>
      <c r="V147" s="3">
        <v>309.197</v>
      </c>
      <c r="W147" s="3">
        <v>86.236000000000004</v>
      </c>
      <c r="X147" s="3">
        <v>592.66099999999994</v>
      </c>
    </row>
    <row r="148" spans="1:24" x14ac:dyDescent="0.3">
      <c r="A148" s="3">
        <v>147</v>
      </c>
      <c r="B148" s="51">
        <v>43342.439820601852</v>
      </c>
      <c r="C148" s="3">
        <v>436.42709300000001</v>
      </c>
      <c r="D148" s="3">
        <v>421.08664499999998</v>
      </c>
      <c r="E148" s="3">
        <v>756.70832199999995</v>
      </c>
      <c r="F148" s="3">
        <v>60.686</v>
      </c>
      <c r="G148" s="3">
        <v>84.694000000000003</v>
      </c>
      <c r="H148" s="3">
        <v>200.23699999999999</v>
      </c>
      <c r="I148" s="3">
        <v>87.052999999999997</v>
      </c>
      <c r="J148" s="3">
        <v>76.209999999999994</v>
      </c>
      <c r="K148" s="3">
        <v>130.02199999999999</v>
      </c>
      <c r="L148" s="3">
        <v>893.798</v>
      </c>
      <c r="M148" s="3">
        <v>826.98</v>
      </c>
      <c r="N148" s="3">
        <v>756.10400000000004</v>
      </c>
      <c r="O148" s="3">
        <v>682.48500000000001</v>
      </c>
      <c r="P148" s="3">
        <v>588.505</v>
      </c>
      <c r="Q148" s="3">
        <v>522.73900000000003</v>
      </c>
      <c r="R148" s="3">
        <v>460.22500000000002</v>
      </c>
      <c r="S148" s="3">
        <v>870.40800000000002</v>
      </c>
      <c r="T148" s="3">
        <v>453.779</v>
      </c>
      <c r="U148" s="3">
        <v>113.587</v>
      </c>
      <c r="V148" s="3">
        <v>234.14500000000001</v>
      </c>
      <c r="W148" s="3">
        <v>220.13900000000001</v>
      </c>
      <c r="X148" s="3">
        <v>361.154</v>
      </c>
    </row>
    <row r="149" spans="1:24" x14ac:dyDescent="0.3">
      <c r="A149" s="3">
        <v>148</v>
      </c>
      <c r="B149" s="51">
        <v>43342.439888657405</v>
      </c>
      <c r="C149" s="3">
        <v>436.26819799999998</v>
      </c>
      <c r="D149" s="3">
        <v>420.852711</v>
      </c>
      <c r="E149" s="3">
        <v>756.50287700000001</v>
      </c>
      <c r="F149" s="3">
        <v>62.103999999999999</v>
      </c>
      <c r="G149" s="3">
        <v>87.622</v>
      </c>
      <c r="H149" s="3">
        <v>210.08</v>
      </c>
      <c r="I149" s="3">
        <v>89.789000000000001</v>
      </c>
      <c r="J149" s="3">
        <v>78.176000000000002</v>
      </c>
      <c r="K149" s="3">
        <v>133.61099999999999</v>
      </c>
      <c r="L149" s="3">
        <v>833.899</v>
      </c>
      <c r="M149" s="3">
        <v>795.97799999999995</v>
      </c>
      <c r="N149" s="3">
        <v>784.05</v>
      </c>
      <c r="O149" s="3">
        <v>683.66</v>
      </c>
      <c r="P149" s="3">
        <v>558.39400000000001</v>
      </c>
      <c r="Q149" s="3">
        <v>476.91</v>
      </c>
      <c r="R149" s="3">
        <v>456.20499999999998</v>
      </c>
      <c r="S149" s="3">
        <v>868.70699999999999</v>
      </c>
      <c r="T149" s="3">
        <v>497.81099999999998</v>
      </c>
      <c r="U149" s="3">
        <v>115.476</v>
      </c>
      <c r="V149" s="3">
        <v>315.822</v>
      </c>
      <c r="W149" s="3">
        <v>55.183</v>
      </c>
      <c r="X149" s="3">
        <v>545.18700000000001</v>
      </c>
    </row>
    <row r="150" spans="1:24" x14ac:dyDescent="0.3">
      <c r="A150" s="3">
        <v>149</v>
      </c>
      <c r="B150" s="51">
        <v>43342.439954398149</v>
      </c>
      <c r="C150" s="3">
        <v>435.97983699999997</v>
      </c>
      <c r="D150" s="3">
        <v>420.65663899999998</v>
      </c>
      <c r="E150" s="3">
        <v>756.22333900000001</v>
      </c>
      <c r="F150" s="3">
        <v>63.848999999999997</v>
      </c>
      <c r="G150" s="3">
        <v>90.738</v>
      </c>
      <c r="H150" s="3">
        <v>213.15899999999999</v>
      </c>
      <c r="I150" s="3">
        <v>92.408000000000001</v>
      </c>
      <c r="J150" s="3">
        <v>80.061000000000007</v>
      </c>
      <c r="K150" s="3">
        <v>131.09899999999999</v>
      </c>
      <c r="L150" s="3">
        <v>818.22299999999996</v>
      </c>
      <c r="M150" s="3">
        <v>794.83600000000001</v>
      </c>
      <c r="N150" s="3">
        <v>780.63599999999997</v>
      </c>
      <c r="O150" s="3">
        <v>705.72299999999996</v>
      </c>
      <c r="P150" s="3">
        <v>590.08799999999997</v>
      </c>
      <c r="Q150" s="3">
        <v>537.86500000000001</v>
      </c>
      <c r="R150" s="3">
        <v>469.36500000000001</v>
      </c>
      <c r="S150" s="3">
        <v>865.88300000000004</v>
      </c>
      <c r="T150" s="3">
        <v>522.26199999999994</v>
      </c>
      <c r="U150" s="3">
        <v>117.086</v>
      </c>
      <c r="V150" s="3">
        <v>214.869</v>
      </c>
      <c r="W150" s="3">
        <v>266.012</v>
      </c>
      <c r="X150" s="3">
        <v>322.68799999999999</v>
      </c>
    </row>
    <row r="151" spans="1:24" x14ac:dyDescent="0.3">
      <c r="A151" s="3">
        <v>150</v>
      </c>
      <c r="B151" s="51">
        <v>43342.440020023147</v>
      </c>
      <c r="C151" s="3">
        <v>435.82009699999998</v>
      </c>
      <c r="D151" s="3">
        <v>420.46392900000001</v>
      </c>
      <c r="E151" s="3">
        <v>755.95980199999997</v>
      </c>
      <c r="F151" s="3">
        <v>65.203999999999994</v>
      </c>
      <c r="G151" s="3">
        <v>94.084999999999994</v>
      </c>
      <c r="H151" s="3">
        <v>216.10599999999999</v>
      </c>
      <c r="I151" s="3">
        <v>94.902000000000001</v>
      </c>
      <c r="J151" s="3">
        <v>81.947000000000003</v>
      </c>
      <c r="K151" s="3">
        <v>133.24600000000001</v>
      </c>
      <c r="L151" s="3">
        <v>785.48</v>
      </c>
      <c r="M151" s="3">
        <v>756.56500000000005</v>
      </c>
      <c r="N151" s="3">
        <v>753.43</v>
      </c>
      <c r="O151" s="3">
        <v>699.76199999999994</v>
      </c>
      <c r="P151" s="3">
        <v>603.83199999999999</v>
      </c>
      <c r="Q151" s="3">
        <v>550.66499999999996</v>
      </c>
      <c r="R151" s="3">
        <v>481.6</v>
      </c>
      <c r="S151" s="3">
        <v>861.27700000000004</v>
      </c>
      <c r="T151" s="3">
        <v>540.93299999999999</v>
      </c>
      <c r="U151" s="3">
        <v>119.378</v>
      </c>
      <c r="V151" s="3">
        <v>346.82900000000001</v>
      </c>
      <c r="W151" s="3">
        <v>121.483</v>
      </c>
      <c r="X151" s="3">
        <v>394.20100000000002</v>
      </c>
    </row>
    <row r="152" spans="1:24" x14ac:dyDescent="0.3">
      <c r="A152" s="3">
        <v>151</v>
      </c>
      <c r="B152" s="51">
        <v>43342.440085532406</v>
      </c>
      <c r="C152" s="3">
        <v>435.59646900000001</v>
      </c>
      <c r="D152" s="3">
        <v>420.24597699999998</v>
      </c>
      <c r="E152" s="3">
        <v>755.71562900000004</v>
      </c>
      <c r="F152" s="3">
        <v>66.957999999999998</v>
      </c>
      <c r="G152" s="3">
        <v>97.62</v>
      </c>
      <c r="H152" s="3">
        <v>222.042</v>
      </c>
      <c r="I152" s="3">
        <v>97.406999999999996</v>
      </c>
      <c r="J152" s="3">
        <v>83.93</v>
      </c>
      <c r="K152" s="3">
        <v>132.57499999999999</v>
      </c>
      <c r="L152" s="3">
        <v>800.66399999999999</v>
      </c>
      <c r="M152" s="3">
        <v>777.17</v>
      </c>
      <c r="N152" s="3">
        <v>732.13300000000004</v>
      </c>
      <c r="O152" s="3">
        <v>657.22</v>
      </c>
      <c r="P152" s="3">
        <v>566.58600000000001</v>
      </c>
      <c r="Q152" s="3">
        <v>517.96100000000001</v>
      </c>
      <c r="R152" s="3">
        <v>477.68700000000001</v>
      </c>
      <c r="S152" s="3">
        <v>859.36199999999997</v>
      </c>
      <c r="T152" s="3">
        <v>544.49400000000003</v>
      </c>
      <c r="U152" s="3">
        <v>120.404</v>
      </c>
      <c r="V152" s="3">
        <v>310.61200000000002</v>
      </c>
      <c r="W152" s="3">
        <v>113.009</v>
      </c>
      <c r="X152" s="3">
        <v>457.43299999999999</v>
      </c>
    </row>
    <row r="153" spans="1:24" x14ac:dyDescent="0.3">
      <c r="A153" s="3">
        <v>152</v>
      </c>
      <c r="B153" s="51">
        <v>43342.440149189817</v>
      </c>
      <c r="C153" s="3">
        <v>435.49557900000002</v>
      </c>
      <c r="D153" s="3">
        <v>420.17865699999999</v>
      </c>
      <c r="E153" s="3">
        <v>755.42851900000005</v>
      </c>
      <c r="F153" s="3">
        <v>68.465000000000003</v>
      </c>
      <c r="G153" s="3">
        <v>101.206</v>
      </c>
      <c r="H153" s="3">
        <v>226.65899999999999</v>
      </c>
      <c r="I153" s="3">
        <v>99.759</v>
      </c>
      <c r="J153" s="3">
        <v>85.772000000000006</v>
      </c>
      <c r="K153" s="3">
        <v>134.768</v>
      </c>
      <c r="L153" s="3">
        <v>787.89800000000002</v>
      </c>
      <c r="M153" s="3">
        <v>769.27599999999995</v>
      </c>
      <c r="N153" s="3">
        <v>766.22199999999998</v>
      </c>
      <c r="O153" s="3">
        <v>675.75099999999998</v>
      </c>
      <c r="P153" s="3">
        <v>577.89599999999996</v>
      </c>
      <c r="Q153" s="3">
        <v>492.43099999999998</v>
      </c>
      <c r="R153" s="3">
        <v>458.733</v>
      </c>
      <c r="S153" s="3">
        <v>861.25900000000001</v>
      </c>
      <c r="T153" s="3">
        <v>564.02800000000002</v>
      </c>
      <c r="U153" s="3">
        <v>123.121</v>
      </c>
      <c r="V153" s="3">
        <v>408.733</v>
      </c>
      <c r="W153" s="3">
        <v>147.381</v>
      </c>
      <c r="X153" s="3">
        <v>310.77100000000002</v>
      </c>
    </row>
    <row r="154" spans="1:24" x14ac:dyDescent="0.3">
      <c r="A154" s="3">
        <v>153</v>
      </c>
      <c r="B154" s="51">
        <v>43342.440214467591</v>
      </c>
      <c r="C154" s="3">
        <v>435.31734899999998</v>
      </c>
      <c r="D154" s="3">
        <v>420.00867199999999</v>
      </c>
      <c r="E154" s="3">
        <v>755.32748800000002</v>
      </c>
      <c r="F154" s="3">
        <v>70.034999999999997</v>
      </c>
      <c r="G154" s="3">
        <v>105.039</v>
      </c>
      <c r="H154" s="3">
        <v>229.79499999999999</v>
      </c>
      <c r="I154" s="3">
        <v>102.038</v>
      </c>
      <c r="J154" s="3">
        <v>87.611999999999995</v>
      </c>
      <c r="K154" s="3">
        <v>124.992</v>
      </c>
      <c r="L154" s="3">
        <v>746.79399999999998</v>
      </c>
      <c r="M154" s="3">
        <v>741.55399999999997</v>
      </c>
      <c r="N154" s="3">
        <v>747.85900000000004</v>
      </c>
      <c r="O154" s="3">
        <v>687.49</v>
      </c>
      <c r="P154" s="3">
        <v>560.45899999999995</v>
      </c>
      <c r="Q154" s="3">
        <v>495.31900000000002</v>
      </c>
      <c r="R154" s="3">
        <v>473.03699999999998</v>
      </c>
      <c r="S154" s="3">
        <v>862.71</v>
      </c>
      <c r="T154" s="3">
        <v>577.23099999999999</v>
      </c>
      <c r="U154" s="3">
        <v>125.753</v>
      </c>
      <c r="V154" s="3">
        <v>439.37599999999998</v>
      </c>
      <c r="W154" s="3">
        <v>33.395000000000003</v>
      </c>
      <c r="X154" s="3">
        <v>378.38099999999997</v>
      </c>
    </row>
    <row r="155" spans="1:24" x14ac:dyDescent="0.3">
      <c r="A155" s="3">
        <v>154</v>
      </c>
      <c r="B155" s="51">
        <v>43342.440282986114</v>
      </c>
      <c r="C155" s="3">
        <v>435.089518</v>
      </c>
      <c r="D155" s="3">
        <v>419.81007299999999</v>
      </c>
      <c r="E155" s="3">
        <v>755.09088799999995</v>
      </c>
      <c r="F155" s="3">
        <v>72.126000000000005</v>
      </c>
      <c r="G155" s="3">
        <v>109.32599999999999</v>
      </c>
      <c r="H155" s="3">
        <v>236.96199999999999</v>
      </c>
      <c r="I155" s="3">
        <v>104.467</v>
      </c>
      <c r="J155" s="3">
        <v>89.566000000000003</v>
      </c>
      <c r="K155" s="3">
        <v>135.358</v>
      </c>
      <c r="L155" s="3">
        <v>728.70699999999999</v>
      </c>
      <c r="M155" s="3">
        <v>724.62099999999998</v>
      </c>
      <c r="N155" s="3">
        <v>716.42499999999995</v>
      </c>
      <c r="O155" s="3">
        <v>647.827</v>
      </c>
      <c r="P155" s="3">
        <v>549.447</v>
      </c>
      <c r="Q155" s="3">
        <v>488.74</v>
      </c>
      <c r="R155" s="3">
        <v>476.173</v>
      </c>
      <c r="S155" s="3">
        <v>859.79200000000003</v>
      </c>
      <c r="T155" s="3">
        <v>604.01599999999996</v>
      </c>
      <c r="U155" s="3">
        <v>127.783</v>
      </c>
      <c r="V155" s="3">
        <v>176.50200000000001</v>
      </c>
      <c r="W155" s="3">
        <v>107.575</v>
      </c>
      <c r="X155" s="3">
        <v>426.16199999999998</v>
      </c>
    </row>
    <row r="156" spans="1:24" x14ac:dyDescent="0.3">
      <c r="A156" s="3">
        <v>155</v>
      </c>
      <c r="B156" s="51">
        <v>43342.440348842596</v>
      </c>
      <c r="C156" s="3">
        <v>434.86421100000001</v>
      </c>
      <c r="D156" s="3">
        <v>419.52144099999998</v>
      </c>
      <c r="E156" s="3">
        <v>754.61686199999997</v>
      </c>
      <c r="F156" s="3">
        <v>73.771000000000001</v>
      </c>
      <c r="G156" s="3">
        <v>113.61</v>
      </c>
      <c r="H156" s="3">
        <v>239.001</v>
      </c>
      <c r="I156" s="3">
        <v>106.947</v>
      </c>
      <c r="J156" s="3">
        <v>91.373999999999995</v>
      </c>
      <c r="K156" s="3">
        <v>137.006</v>
      </c>
      <c r="L156" s="3">
        <v>721.03200000000004</v>
      </c>
      <c r="M156" s="3">
        <v>732.26400000000001</v>
      </c>
      <c r="N156" s="3">
        <v>745.12099999999998</v>
      </c>
      <c r="O156" s="3">
        <v>673.18600000000004</v>
      </c>
      <c r="P156" s="3">
        <v>562.65099999999995</v>
      </c>
      <c r="Q156" s="3">
        <v>495.57499999999999</v>
      </c>
      <c r="R156" s="3">
        <v>481.01799999999997</v>
      </c>
      <c r="S156" s="3">
        <v>862.56100000000004</v>
      </c>
      <c r="T156" s="3">
        <v>616.27499999999998</v>
      </c>
      <c r="U156" s="3">
        <v>130.44399999999999</v>
      </c>
      <c r="V156" s="3">
        <v>21.324000000000002</v>
      </c>
      <c r="W156" s="3">
        <v>179.505</v>
      </c>
      <c r="X156" s="3">
        <v>322.279</v>
      </c>
    </row>
    <row r="157" spans="1:24" x14ac:dyDescent="0.3">
      <c r="A157" s="3">
        <v>156</v>
      </c>
      <c r="B157" s="51">
        <v>43342.44041412037</v>
      </c>
      <c r="C157" s="3">
        <v>434.60274700000002</v>
      </c>
      <c r="D157" s="3">
        <v>418.521727</v>
      </c>
      <c r="E157" s="3">
        <v>754.56549500000006</v>
      </c>
      <c r="F157" s="3">
        <v>75.39</v>
      </c>
      <c r="G157" s="3">
        <v>118.134</v>
      </c>
      <c r="H157" s="3">
        <v>242.86600000000001</v>
      </c>
      <c r="I157" s="3">
        <v>109.384</v>
      </c>
      <c r="J157" s="3">
        <v>93.370999999999995</v>
      </c>
      <c r="K157" s="3">
        <v>137.08699999999999</v>
      </c>
      <c r="L157" s="3">
        <v>752.59</v>
      </c>
      <c r="M157" s="3">
        <v>752.34100000000001</v>
      </c>
      <c r="N157" s="3">
        <v>758.43100000000004</v>
      </c>
      <c r="O157" s="3">
        <v>691.99099999999999</v>
      </c>
      <c r="P157" s="3">
        <v>593.33100000000002</v>
      </c>
      <c r="Q157" s="3">
        <v>526.81799999999998</v>
      </c>
      <c r="R157" s="3">
        <v>501.44400000000002</v>
      </c>
      <c r="S157" s="3">
        <v>867.11</v>
      </c>
      <c r="T157" s="3">
        <v>605.71900000000005</v>
      </c>
      <c r="U157" s="3">
        <v>134.81899999999999</v>
      </c>
      <c r="V157" s="3">
        <v>-59.82</v>
      </c>
      <c r="W157" s="3">
        <v>156.11500000000001</v>
      </c>
      <c r="X157" s="3">
        <v>377.44</v>
      </c>
    </row>
    <row r="158" spans="1:24" x14ac:dyDescent="0.3">
      <c r="A158" s="3">
        <v>157</v>
      </c>
      <c r="B158" s="51">
        <v>43342.440479513891</v>
      </c>
      <c r="C158" s="3">
        <v>434.305136</v>
      </c>
      <c r="D158" s="3">
        <v>418.48133899999999</v>
      </c>
      <c r="E158" s="3">
        <v>754.26912100000004</v>
      </c>
      <c r="F158" s="3">
        <v>77.046999999999997</v>
      </c>
      <c r="G158" s="3">
        <v>122.822</v>
      </c>
      <c r="H158" s="3">
        <v>249.333</v>
      </c>
      <c r="I158" s="3">
        <v>111.721</v>
      </c>
      <c r="J158" s="3">
        <v>95.281999999999996</v>
      </c>
      <c r="K158" s="3">
        <v>142.11500000000001</v>
      </c>
      <c r="L158" s="3">
        <v>749.38400000000001</v>
      </c>
      <c r="M158" s="3">
        <v>757.72900000000004</v>
      </c>
      <c r="N158" s="3">
        <v>769.99699999999996</v>
      </c>
      <c r="O158" s="3">
        <v>728.79300000000001</v>
      </c>
      <c r="P158" s="3">
        <v>612.87300000000005</v>
      </c>
      <c r="Q158" s="3">
        <v>545.59</v>
      </c>
      <c r="R158" s="3">
        <v>504.50799999999998</v>
      </c>
      <c r="S158" s="3">
        <v>872.77300000000002</v>
      </c>
      <c r="T158" s="3">
        <v>608.34799999999996</v>
      </c>
      <c r="U158" s="3">
        <v>137.93600000000001</v>
      </c>
      <c r="V158" s="3">
        <v>206.03899999999999</v>
      </c>
      <c r="W158" s="3">
        <v>-102.68600000000001</v>
      </c>
      <c r="X158" s="3">
        <v>474.07299999999998</v>
      </c>
    </row>
    <row r="159" spans="1:24" x14ac:dyDescent="0.3">
      <c r="A159" s="3">
        <v>158</v>
      </c>
      <c r="B159" s="51">
        <v>43342.44054502315</v>
      </c>
      <c r="C159" s="3">
        <v>434.09327200000001</v>
      </c>
      <c r="D159" s="3">
        <v>418.30798199999998</v>
      </c>
      <c r="E159" s="3">
        <v>753.97021900000004</v>
      </c>
      <c r="F159" s="3">
        <v>79.073999999999998</v>
      </c>
      <c r="G159" s="3">
        <v>128.005</v>
      </c>
      <c r="H159" s="3">
        <v>255.464</v>
      </c>
      <c r="I159" s="3">
        <v>114.248</v>
      </c>
      <c r="J159" s="3">
        <v>97.385999999999996</v>
      </c>
      <c r="K159" s="3">
        <v>146.1</v>
      </c>
      <c r="L159" s="3">
        <v>742.46500000000003</v>
      </c>
      <c r="M159" s="3">
        <v>741.95</v>
      </c>
      <c r="N159" s="3">
        <v>746.88699999999994</v>
      </c>
      <c r="O159" s="3">
        <v>679.25300000000004</v>
      </c>
      <c r="P159" s="3">
        <v>594.05899999999997</v>
      </c>
      <c r="Q159" s="3">
        <v>550.78300000000002</v>
      </c>
      <c r="R159" s="3">
        <v>512.67600000000004</v>
      </c>
      <c r="S159" s="3">
        <v>877.20899999999995</v>
      </c>
      <c r="T159" s="3">
        <v>618.279</v>
      </c>
      <c r="U159" s="3">
        <v>141.22900000000001</v>
      </c>
      <c r="V159" s="3">
        <v>355.67200000000003</v>
      </c>
      <c r="W159" s="3">
        <v>-186.017</v>
      </c>
      <c r="X159" s="3">
        <v>481.32</v>
      </c>
    </row>
    <row r="160" spans="1:24" x14ac:dyDescent="0.3">
      <c r="A160" s="3">
        <v>159</v>
      </c>
      <c r="B160" s="51">
        <v>43342.440603009258</v>
      </c>
      <c r="C160" s="3">
        <v>433.86039299999999</v>
      </c>
      <c r="D160" s="3">
        <v>418.15819599999998</v>
      </c>
      <c r="E160" s="3">
        <v>753.91801699999996</v>
      </c>
      <c r="F160" s="3">
        <v>80.977000000000004</v>
      </c>
      <c r="G160" s="3">
        <v>132.87</v>
      </c>
      <c r="H160" s="3">
        <v>261.74900000000002</v>
      </c>
      <c r="I160" s="3">
        <v>116.57599999999999</v>
      </c>
      <c r="J160" s="3">
        <v>99.120999999999995</v>
      </c>
      <c r="K160" s="3">
        <v>144.667</v>
      </c>
      <c r="L160" s="3">
        <v>785.16300000000001</v>
      </c>
      <c r="M160" s="3">
        <v>768.81600000000003</v>
      </c>
      <c r="N160" s="3">
        <v>763.17600000000004</v>
      </c>
      <c r="O160" s="3">
        <v>678.173</v>
      </c>
      <c r="P160" s="3">
        <v>568.80399999999997</v>
      </c>
      <c r="Q160" s="3">
        <v>517.32500000000005</v>
      </c>
      <c r="R160" s="3">
        <v>518.91700000000003</v>
      </c>
      <c r="S160" s="3">
        <v>880.87800000000004</v>
      </c>
      <c r="T160" s="3">
        <v>628.53499999999997</v>
      </c>
      <c r="U160" s="3">
        <v>145.01300000000001</v>
      </c>
      <c r="V160" s="3">
        <v>401.048</v>
      </c>
      <c r="W160" s="3">
        <v>-4.4329999999999998</v>
      </c>
      <c r="X160" s="3">
        <v>325.685</v>
      </c>
    </row>
    <row r="161" spans="1:24" x14ac:dyDescent="0.3">
      <c r="A161" s="3">
        <v>160</v>
      </c>
      <c r="B161" s="51">
        <v>43342.440661574074</v>
      </c>
      <c r="C161" s="3">
        <v>433.73680999999999</v>
      </c>
      <c r="D161" s="3">
        <v>417.95707199999998</v>
      </c>
      <c r="E161" s="3">
        <v>753.35726899999997</v>
      </c>
      <c r="F161" s="3">
        <v>82.950999999999993</v>
      </c>
      <c r="G161" s="3">
        <v>138.03299999999999</v>
      </c>
      <c r="H161" s="3">
        <v>263.363</v>
      </c>
      <c r="I161" s="3">
        <v>118.833</v>
      </c>
      <c r="J161" s="3">
        <v>100.95099999999999</v>
      </c>
      <c r="K161" s="3">
        <v>139.511</v>
      </c>
      <c r="L161" s="3">
        <v>784.59699999999998</v>
      </c>
      <c r="M161" s="3">
        <v>764.85900000000004</v>
      </c>
      <c r="N161" s="3">
        <v>760.51300000000003</v>
      </c>
      <c r="O161" s="3">
        <v>682.26700000000005</v>
      </c>
      <c r="P161" s="3">
        <v>586.28300000000002</v>
      </c>
      <c r="Q161" s="3">
        <v>521.798</v>
      </c>
      <c r="R161" s="3">
        <v>497.27</v>
      </c>
      <c r="S161" s="3">
        <v>880.13400000000001</v>
      </c>
      <c r="T161" s="3">
        <v>639.74400000000003</v>
      </c>
      <c r="U161" s="3">
        <v>148.54300000000001</v>
      </c>
      <c r="V161" s="3">
        <v>380.95800000000003</v>
      </c>
      <c r="W161" s="3">
        <v>-95.319000000000003</v>
      </c>
      <c r="X161" s="3">
        <v>440.10700000000003</v>
      </c>
    </row>
    <row r="162" spans="1:24" x14ac:dyDescent="0.3">
      <c r="A162" s="3">
        <v>161</v>
      </c>
      <c r="B162" s="51">
        <v>43342.440727199071</v>
      </c>
      <c r="C162" s="3">
        <v>433.561938</v>
      </c>
      <c r="D162" s="3">
        <v>417.75763799999999</v>
      </c>
      <c r="E162" s="3">
        <v>753.30422099999998</v>
      </c>
      <c r="F162" s="3">
        <v>85.625</v>
      </c>
      <c r="G162" s="3">
        <v>144.16399999999999</v>
      </c>
      <c r="H162" s="3">
        <v>269.375</v>
      </c>
      <c r="I162" s="3">
        <v>121.42400000000001</v>
      </c>
      <c r="J162" s="3">
        <v>103.041</v>
      </c>
      <c r="K162" s="3">
        <v>135.923</v>
      </c>
      <c r="L162" s="3">
        <v>777.05700000000002</v>
      </c>
      <c r="M162" s="3">
        <v>760.673</v>
      </c>
      <c r="N162" s="3">
        <v>738.57500000000005</v>
      </c>
      <c r="O162" s="3">
        <v>656.70799999999997</v>
      </c>
      <c r="P162" s="3">
        <v>562.60500000000002</v>
      </c>
      <c r="Q162" s="3">
        <v>502.87200000000001</v>
      </c>
      <c r="R162" s="3">
        <v>509.08800000000002</v>
      </c>
      <c r="S162" s="3">
        <v>876.78599999999994</v>
      </c>
      <c r="T162" s="3">
        <v>650.54700000000003</v>
      </c>
      <c r="U162" s="3">
        <v>151.71</v>
      </c>
      <c r="V162" s="3">
        <v>344.39699999999999</v>
      </c>
      <c r="W162" s="3">
        <v>21.641999999999999</v>
      </c>
      <c r="X162" s="3">
        <v>263.18200000000002</v>
      </c>
    </row>
    <row r="163" spans="1:24" x14ac:dyDescent="0.3">
      <c r="A163" s="3">
        <v>162</v>
      </c>
      <c r="B163" s="51">
        <v>43342.440792476853</v>
      </c>
      <c r="C163" s="3">
        <v>433.487955</v>
      </c>
      <c r="D163" s="3">
        <v>417.55230699999998</v>
      </c>
      <c r="E163" s="3">
        <v>753.04573900000003</v>
      </c>
      <c r="F163" s="3">
        <v>88.084000000000003</v>
      </c>
      <c r="G163" s="3">
        <v>150.471</v>
      </c>
      <c r="H163" s="3">
        <v>274.137</v>
      </c>
      <c r="I163" s="3">
        <v>123.91500000000001</v>
      </c>
      <c r="J163" s="3">
        <v>105.13800000000001</v>
      </c>
      <c r="K163" s="3">
        <v>137.22</v>
      </c>
      <c r="L163" s="3">
        <v>805.81299999999999</v>
      </c>
      <c r="M163" s="3">
        <v>787.66800000000001</v>
      </c>
      <c r="N163" s="3">
        <v>784.53399999999999</v>
      </c>
      <c r="O163" s="3">
        <v>686.81600000000003</v>
      </c>
      <c r="P163" s="3">
        <v>559.89800000000002</v>
      </c>
      <c r="Q163" s="3">
        <v>496.57</v>
      </c>
      <c r="R163" s="3">
        <v>524.21100000000001</v>
      </c>
      <c r="S163" s="3">
        <v>871.32399999999996</v>
      </c>
      <c r="T163" s="3">
        <v>648.41200000000003</v>
      </c>
      <c r="U163" s="3">
        <v>154.506</v>
      </c>
      <c r="V163" s="3">
        <v>155.001</v>
      </c>
      <c r="W163" s="3">
        <v>273.47300000000001</v>
      </c>
      <c r="X163" s="3">
        <v>113.372</v>
      </c>
    </row>
    <row r="164" spans="1:24" x14ac:dyDescent="0.3">
      <c r="A164" s="3">
        <v>163</v>
      </c>
      <c r="B164" s="51">
        <v>43342.440858101851</v>
      </c>
      <c r="C164" s="3">
        <v>433.889813</v>
      </c>
      <c r="D164" s="3">
        <v>417.17447499999997</v>
      </c>
      <c r="E164" s="3">
        <v>753.22339099999999</v>
      </c>
      <c r="F164" s="3">
        <v>90.944000000000003</v>
      </c>
      <c r="G164" s="3">
        <v>157.07400000000001</v>
      </c>
      <c r="H164" s="3">
        <v>280.61</v>
      </c>
      <c r="I164" s="3">
        <v>126.488</v>
      </c>
      <c r="J164" s="3">
        <v>107.407</v>
      </c>
      <c r="K164" s="3">
        <v>139.446</v>
      </c>
      <c r="L164" s="3">
        <v>800.774</v>
      </c>
      <c r="M164" s="3">
        <v>772.779</v>
      </c>
      <c r="N164" s="3">
        <v>757.72500000000002</v>
      </c>
      <c r="O164" s="3">
        <v>719.52599999999995</v>
      </c>
      <c r="P164" s="3">
        <v>624.18899999999996</v>
      </c>
      <c r="Q164" s="3">
        <v>558.30799999999999</v>
      </c>
      <c r="R164" s="3">
        <v>536.56100000000004</v>
      </c>
      <c r="S164" s="3">
        <v>872.05499999999995</v>
      </c>
      <c r="T164" s="3">
        <v>655.17999999999995</v>
      </c>
      <c r="U164" s="3">
        <v>157.184</v>
      </c>
      <c r="V164" s="3">
        <v>81.647999999999996</v>
      </c>
      <c r="W164" s="3">
        <v>255.88499999999999</v>
      </c>
      <c r="X164" s="3">
        <v>271.67899999999997</v>
      </c>
    </row>
    <row r="165" spans="1:24" x14ac:dyDescent="0.3">
      <c r="A165" s="3">
        <v>164</v>
      </c>
      <c r="B165" s="51">
        <v>43342.440916435182</v>
      </c>
      <c r="C165" s="3">
        <v>433.17353200000002</v>
      </c>
      <c r="D165" s="3">
        <v>417.102102</v>
      </c>
      <c r="E165" s="3">
        <v>752.10188600000004</v>
      </c>
      <c r="F165" s="3">
        <v>93.644000000000005</v>
      </c>
      <c r="G165" s="3">
        <v>163.27600000000001</v>
      </c>
      <c r="H165" s="3">
        <v>287.93</v>
      </c>
      <c r="I165" s="3">
        <v>128.899</v>
      </c>
      <c r="J165" s="3">
        <v>109.426</v>
      </c>
      <c r="K165" s="3">
        <v>139.88399999999999</v>
      </c>
      <c r="L165" s="3">
        <v>780.73599999999999</v>
      </c>
      <c r="M165" s="3">
        <v>749.30799999999999</v>
      </c>
      <c r="N165" s="3">
        <v>745.56100000000004</v>
      </c>
      <c r="O165" s="3">
        <v>687.37699999999995</v>
      </c>
      <c r="P165" s="3">
        <v>569.06200000000001</v>
      </c>
      <c r="Q165" s="3">
        <v>526.80600000000004</v>
      </c>
      <c r="R165" s="3">
        <v>526.40800000000002</v>
      </c>
      <c r="S165" s="3">
        <v>870.976</v>
      </c>
      <c r="T165" s="3">
        <v>661.37800000000004</v>
      </c>
      <c r="U165" s="3">
        <v>159.77099999999999</v>
      </c>
      <c r="V165" s="3">
        <v>11.407</v>
      </c>
      <c r="W165" s="3">
        <v>221.03700000000001</v>
      </c>
      <c r="X165" s="3">
        <v>322.15100000000001</v>
      </c>
    </row>
    <row r="166" spans="1:24" x14ac:dyDescent="0.3">
      <c r="A166" s="3">
        <v>165</v>
      </c>
      <c r="B166" s="51">
        <v>43342.440975810183</v>
      </c>
      <c r="C166" s="3">
        <v>432.94317799999999</v>
      </c>
      <c r="D166" s="3">
        <v>416.98344500000002</v>
      </c>
      <c r="E166" s="3">
        <v>752.075785</v>
      </c>
      <c r="F166" s="3">
        <v>96.361000000000004</v>
      </c>
      <c r="G166" s="3">
        <v>170.01400000000001</v>
      </c>
      <c r="H166" s="3">
        <v>293.851</v>
      </c>
      <c r="I166" s="3">
        <v>131.43600000000001</v>
      </c>
      <c r="J166" s="3">
        <v>111.627</v>
      </c>
      <c r="K166" s="3">
        <v>142.60300000000001</v>
      </c>
      <c r="L166" s="3">
        <v>774.904</v>
      </c>
      <c r="M166" s="3">
        <v>758.01</v>
      </c>
      <c r="N166" s="3">
        <v>763.86900000000003</v>
      </c>
      <c r="O166" s="3">
        <v>680.15300000000002</v>
      </c>
      <c r="P166" s="3">
        <v>570.49699999999996</v>
      </c>
      <c r="Q166" s="3">
        <v>516.26700000000005</v>
      </c>
      <c r="R166" s="3">
        <v>524.40099999999995</v>
      </c>
      <c r="S166" s="3">
        <v>868.81700000000001</v>
      </c>
      <c r="T166" s="3">
        <v>671.65899999999999</v>
      </c>
      <c r="U166" s="3">
        <v>162.06399999999999</v>
      </c>
      <c r="V166" s="3">
        <v>257.31</v>
      </c>
      <c r="W166" s="3">
        <v>144.208</v>
      </c>
      <c r="X166" s="3">
        <v>266.92399999999998</v>
      </c>
    </row>
    <row r="167" spans="1:24" x14ac:dyDescent="0.3">
      <c r="A167" s="3">
        <v>166</v>
      </c>
      <c r="B167" s="51">
        <v>43342.441035069445</v>
      </c>
      <c r="C167" s="3">
        <v>432.91962899999999</v>
      </c>
      <c r="D167" s="3">
        <v>416.96240999999998</v>
      </c>
      <c r="E167" s="3">
        <v>751.62616800000001</v>
      </c>
      <c r="F167" s="3">
        <v>99.18</v>
      </c>
      <c r="G167" s="3">
        <v>177.25899999999999</v>
      </c>
      <c r="H167" s="3">
        <v>301.73500000000001</v>
      </c>
      <c r="I167" s="3">
        <v>133.96299999999999</v>
      </c>
      <c r="J167" s="3">
        <v>113.758</v>
      </c>
      <c r="K167" s="3">
        <v>146.78899999999999</v>
      </c>
      <c r="L167" s="3">
        <v>768.21400000000006</v>
      </c>
      <c r="M167" s="3">
        <v>755.18600000000004</v>
      </c>
      <c r="N167" s="3">
        <v>761.20500000000004</v>
      </c>
      <c r="O167" s="3">
        <v>712.06700000000001</v>
      </c>
      <c r="P167" s="3">
        <v>599.89200000000005</v>
      </c>
      <c r="Q167" s="3">
        <v>533.02300000000002</v>
      </c>
      <c r="R167" s="3">
        <v>539.75</v>
      </c>
      <c r="S167" s="3">
        <v>863.42200000000003</v>
      </c>
      <c r="T167" s="3">
        <v>680.529</v>
      </c>
      <c r="U167" s="3">
        <v>164.05799999999999</v>
      </c>
      <c r="V167" s="3">
        <v>304.58</v>
      </c>
      <c r="W167" s="3">
        <v>92.727999999999994</v>
      </c>
      <c r="X167" s="3">
        <v>294.89</v>
      </c>
    </row>
    <row r="168" spans="1:24" x14ac:dyDescent="0.3">
      <c r="A168" s="3">
        <v>167</v>
      </c>
      <c r="B168" s="51">
        <v>43342.441096064817</v>
      </c>
      <c r="C168" s="3">
        <v>432.62959000000001</v>
      </c>
      <c r="D168" s="3">
        <v>416.82019200000002</v>
      </c>
      <c r="E168" s="3">
        <v>751.329793</v>
      </c>
      <c r="F168" s="3">
        <v>102.431</v>
      </c>
      <c r="G168" s="3">
        <v>185.44499999999999</v>
      </c>
      <c r="H168" s="3">
        <v>308.58499999999998</v>
      </c>
      <c r="I168" s="3">
        <v>136.60900000000001</v>
      </c>
      <c r="J168" s="3">
        <v>115.934</v>
      </c>
      <c r="K168" s="3">
        <v>149.85499999999999</v>
      </c>
      <c r="L168" s="3">
        <v>759.81600000000003</v>
      </c>
      <c r="M168" s="3">
        <v>721.51300000000003</v>
      </c>
      <c r="N168" s="3">
        <v>743.43700000000001</v>
      </c>
      <c r="O168" s="3">
        <v>732.58600000000001</v>
      </c>
      <c r="P168" s="3">
        <v>635.41099999999994</v>
      </c>
      <c r="Q168" s="3">
        <v>569.62300000000005</v>
      </c>
      <c r="R168" s="3">
        <v>566.11199999999997</v>
      </c>
      <c r="S168" s="3">
        <v>861.12400000000002</v>
      </c>
      <c r="T168" s="3">
        <v>679.26599999999996</v>
      </c>
      <c r="U168" s="3">
        <v>166.94800000000001</v>
      </c>
      <c r="V168" s="3">
        <v>60.427999999999997</v>
      </c>
      <c r="W168" s="3">
        <v>279.24099999999999</v>
      </c>
      <c r="X168" s="3">
        <v>217.399</v>
      </c>
    </row>
    <row r="169" spans="1:24" x14ac:dyDescent="0.3">
      <c r="A169" s="3">
        <v>168</v>
      </c>
      <c r="B169" s="51">
        <v>43342.441154282409</v>
      </c>
      <c r="C169" s="3">
        <v>432.437906</v>
      </c>
      <c r="D169" s="3">
        <v>416.53912800000001</v>
      </c>
      <c r="E169" s="3">
        <v>750.87007600000004</v>
      </c>
      <c r="F169" s="3">
        <v>105.343</v>
      </c>
      <c r="G169" s="3">
        <v>194.14599999999999</v>
      </c>
      <c r="H169" s="3">
        <v>316.928</v>
      </c>
      <c r="I169" s="3">
        <v>139.27199999999999</v>
      </c>
      <c r="J169" s="3">
        <v>118.093</v>
      </c>
      <c r="K169" s="3">
        <v>160.072</v>
      </c>
      <c r="L169" s="3">
        <v>754.01</v>
      </c>
      <c r="M169" s="3">
        <v>708.50800000000004</v>
      </c>
      <c r="N169" s="3">
        <v>734.8</v>
      </c>
      <c r="O169" s="3">
        <v>740.91499999999996</v>
      </c>
      <c r="P169" s="3">
        <v>684.12300000000005</v>
      </c>
      <c r="Q169" s="3">
        <v>615.51400000000001</v>
      </c>
      <c r="R169" s="3">
        <v>591.02300000000002</v>
      </c>
      <c r="S169" s="3">
        <v>852.88400000000001</v>
      </c>
      <c r="T169" s="3">
        <v>682.87800000000004</v>
      </c>
      <c r="U169" s="3">
        <v>169.083</v>
      </c>
      <c r="V169" s="3">
        <v>150.97399999999999</v>
      </c>
      <c r="W169" s="3">
        <v>71.257999999999996</v>
      </c>
      <c r="X169" s="3">
        <v>429.1</v>
      </c>
    </row>
    <row r="170" spans="1:24" x14ac:dyDescent="0.3">
      <c r="A170" s="3">
        <v>169</v>
      </c>
      <c r="B170" s="51">
        <v>43342.441212731479</v>
      </c>
      <c r="C170" s="3">
        <v>432.37064900000001</v>
      </c>
      <c r="D170" s="3">
        <v>416.44066900000001</v>
      </c>
      <c r="E170" s="3">
        <v>750.45498799999996</v>
      </c>
      <c r="F170" s="3">
        <v>108.66500000000001</v>
      </c>
      <c r="G170" s="3">
        <v>203.61500000000001</v>
      </c>
      <c r="H170" s="3">
        <v>325.00200000000001</v>
      </c>
      <c r="I170" s="3">
        <v>142.1</v>
      </c>
      <c r="J170" s="3">
        <v>120.396</v>
      </c>
      <c r="K170" s="3">
        <v>158.44</v>
      </c>
      <c r="L170" s="3">
        <v>730.42600000000004</v>
      </c>
      <c r="M170" s="3">
        <v>690.68600000000004</v>
      </c>
      <c r="N170" s="3">
        <v>704.20799999999997</v>
      </c>
      <c r="O170" s="3">
        <v>723.15499999999997</v>
      </c>
      <c r="P170" s="3">
        <v>702.72799999999995</v>
      </c>
      <c r="Q170" s="3">
        <v>652.97</v>
      </c>
      <c r="R170" s="3">
        <v>618.53499999999997</v>
      </c>
      <c r="S170" s="3">
        <v>848.01099999999997</v>
      </c>
      <c r="T170" s="3">
        <v>698.45399999999995</v>
      </c>
      <c r="U170" s="3">
        <v>175.876</v>
      </c>
      <c r="V170" s="3">
        <v>325.55</v>
      </c>
      <c r="W170" s="3">
        <v>42.206000000000003</v>
      </c>
      <c r="X170" s="3">
        <v>267.77600000000001</v>
      </c>
    </row>
    <row r="171" spans="1:24" x14ac:dyDescent="0.3">
      <c r="A171" s="3">
        <v>170</v>
      </c>
      <c r="B171" s="51">
        <v>43342.441271296295</v>
      </c>
      <c r="C171" s="3">
        <v>432.13356800000003</v>
      </c>
      <c r="D171" s="3">
        <v>416.22103700000002</v>
      </c>
      <c r="E171" s="3">
        <v>750.33290199999999</v>
      </c>
      <c r="F171" s="3">
        <v>112.264</v>
      </c>
      <c r="G171" s="3">
        <v>214.72200000000001</v>
      </c>
      <c r="H171" s="3">
        <v>336.75</v>
      </c>
      <c r="I171" s="3">
        <v>144.85499999999999</v>
      </c>
      <c r="J171" s="3">
        <v>122.681</v>
      </c>
      <c r="K171" s="3">
        <v>167.077</v>
      </c>
      <c r="L171" s="3">
        <v>724.03899999999999</v>
      </c>
      <c r="M171" s="3">
        <v>700.51099999999997</v>
      </c>
      <c r="N171" s="3">
        <v>723.38499999999999</v>
      </c>
      <c r="O171" s="3">
        <v>736.85500000000002</v>
      </c>
      <c r="P171" s="3">
        <v>682.51</v>
      </c>
      <c r="Q171" s="3">
        <v>636.57600000000002</v>
      </c>
      <c r="R171" s="3">
        <v>618.29200000000003</v>
      </c>
      <c r="S171" s="3">
        <v>847.048</v>
      </c>
      <c r="T171" s="3">
        <v>705.79399999999998</v>
      </c>
      <c r="U171" s="3">
        <v>175.37899999999999</v>
      </c>
      <c r="V171" s="3">
        <v>275.74200000000002</v>
      </c>
      <c r="W171" s="3">
        <v>197.07599999999999</v>
      </c>
      <c r="X171" s="3">
        <v>125.44499999999999</v>
      </c>
    </row>
    <row r="172" spans="1:24" x14ac:dyDescent="0.3">
      <c r="A172" s="3">
        <v>171</v>
      </c>
      <c r="B172" s="51">
        <v>43342.441331828704</v>
      </c>
      <c r="C172" s="3">
        <v>431.87125900000001</v>
      </c>
      <c r="D172" s="3">
        <v>416.07123999999999</v>
      </c>
      <c r="E172" s="3">
        <v>750.01042600000005</v>
      </c>
      <c r="F172" s="3">
        <v>116.56399999999999</v>
      </c>
      <c r="G172" s="3">
        <v>229.048</v>
      </c>
      <c r="H172" s="3">
        <v>353.27699999999999</v>
      </c>
      <c r="I172" s="3">
        <v>148.10300000000001</v>
      </c>
      <c r="J172" s="3">
        <v>125.119</v>
      </c>
      <c r="K172" s="3">
        <v>174.56899999999999</v>
      </c>
      <c r="L172" s="3">
        <v>728.601</v>
      </c>
      <c r="M172" s="3">
        <v>710.39300000000003</v>
      </c>
      <c r="N172" s="3">
        <v>728.654</v>
      </c>
      <c r="O172" s="3">
        <v>723.56200000000001</v>
      </c>
      <c r="P172" s="3">
        <v>671.17700000000002</v>
      </c>
      <c r="Q172" s="3">
        <v>629.27099999999996</v>
      </c>
      <c r="R172" s="3">
        <v>621.41800000000001</v>
      </c>
      <c r="S172" s="3">
        <v>850.06600000000003</v>
      </c>
      <c r="T172" s="3">
        <v>712.24300000000005</v>
      </c>
      <c r="U172" s="3">
        <v>177.941</v>
      </c>
      <c r="V172" s="3">
        <v>334.072</v>
      </c>
      <c r="W172" s="3">
        <v>1.421</v>
      </c>
      <c r="X172" s="3">
        <v>380.97399999999999</v>
      </c>
    </row>
    <row r="173" spans="1:24" x14ac:dyDescent="0.3">
      <c r="A173" s="3">
        <v>172</v>
      </c>
      <c r="B173" s="51">
        <v>43342.441391898152</v>
      </c>
      <c r="C173" s="3">
        <v>431.82838600000002</v>
      </c>
      <c r="D173" s="3">
        <v>416.04768000000001</v>
      </c>
      <c r="E173" s="3">
        <v>749.68710399999998</v>
      </c>
      <c r="F173" s="3">
        <v>121.242</v>
      </c>
      <c r="G173" s="3">
        <v>245.636</v>
      </c>
      <c r="H173" s="3">
        <v>370.40899999999999</v>
      </c>
      <c r="I173" s="3">
        <v>151.286</v>
      </c>
      <c r="J173" s="3">
        <v>127.602</v>
      </c>
      <c r="K173" s="3">
        <v>170.02199999999999</v>
      </c>
      <c r="L173" s="3">
        <v>771.84</v>
      </c>
      <c r="M173" s="3">
        <v>752.62099999999998</v>
      </c>
      <c r="N173" s="3">
        <v>768.85699999999997</v>
      </c>
      <c r="O173" s="3">
        <v>754.18899999999996</v>
      </c>
      <c r="P173" s="3">
        <v>671.99900000000002</v>
      </c>
      <c r="Q173" s="3">
        <v>611.31600000000003</v>
      </c>
      <c r="R173" s="3">
        <v>599.80499999999995</v>
      </c>
      <c r="S173" s="3">
        <v>850.97500000000002</v>
      </c>
      <c r="T173" s="3">
        <v>733.77300000000002</v>
      </c>
      <c r="U173" s="3">
        <v>180.44800000000001</v>
      </c>
      <c r="V173" s="3">
        <v>301.00599999999997</v>
      </c>
      <c r="W173" s="3">
        <v>12.095000000000001</v>
      </c>
      <c r="X173" s="3">
        <v>369.65499999999997</v>
      </c>
    </row>
    <row r="174" spans="1:24" x14ac:dyDescent="0.3">
      <c r="A174" s="3">
        <v>173</v>
      </c>
      <c r="B174" s="51">
        <v>43342.441460648151</v>
      </c>
      <c r="C174" s="3">
        <v>431.469401</v>
      </c>
      <c r="D174" s="3">
        <v>415.93071300000003</v>
      </c>
      <c r="E174" s="3">
        <v>749.18024000000003</v>
      </c>
      <c r="F174" s="3">
        <v>127.113</v>
      </c>
      <c r="G174" s="3">
        <v>267.54199999999997</v>
      </c>
      <c r="H174" s="3">
        <v>377.137</v>
      </c>
      <c r="I174" s="3">
        <v>154.80799999999999</v>
      </c>
      <c r="J174" s="3">
        <v>130.357</v>
      </c>
      <c r="K174" s="3">
        <v>167.666</v>
      </c>
      <c r="L174" s="3">
        <v>756.14700000000005</v>
      </c>
      <c r="M174" s="3">
        <v>761.70399999999995</v>
      </c>
      <c r="N174" s="3">
        <v>778.16499999999996</v>
      </c>
      <c r="O174" s="3">
        <v>733.08199999999999</v>
      </c>
      <c r="P174" s="3">
        <v>621.92200000000003</v>
      </c>
      <c r="Q174" s="3">
        <v>547.51199999999994</v>
      </c>
      <c r="R174" s="3">
        <v>560.85699999999997</v>
      </c>
      <c r="S174" s="3">
        <v>858.07799999999997</v>
      </c>
      <c r="T174" s="3">
        <v>740.96900000000005</v>
      </c>
      <c r="U174" s="3">
        <v>183.749</v>
      </c>
      <c r="V174" s="3">
        <v>261.43</v>
      </c>
      <c r="W174" s="3">
        <v>150.57</v>
      </c>
      <c r="X174" s="3">
        <v>154.53299999999999</v>
      </c>
    </row>
    <row r="175" spans="1:24" x14ac:dyDescent="0.3">
      <c r="A175" s="3">
        <v>174</v>
      </c>
      <c r="B175" s="51">
        <v>43342.441518518521</v>
      </c>
      <c r="C175" s="3">
        <v>431.28276399999999</v>
      </c>
      <c r="D175" s="3">
        <v>415.88695300000001</v>
      </c>
      <c r="E175" s="3">
        <v>749.03289900000004</v>
      </c>
      <c r="F175" s="3">
        <v>132.69499999999999</v>
      </c>
      <c r="G175" s="3">
        <v>287.25900000000001</v>
      </c>
      <c r="H175" s="3">
        <v>385.17099999999999</v>
      </c>
      <c r="I175" s="3">
        <v>157.614</v>
      </c>
      <c r="J175" s="3">
        <v>132.60400000000001</v>
      </c>
      <c r="K175" s="3">
        <v>165.898</v>
      </c>
      <c r="L175" s="3">
        <v>748.428</v>
      </c>
      <c r="M175" s="3">
        <v>772.92899999999997</v>
      </c>
      <c r="N175" s="3">
        <v>789.57399999999996</v>
      </c>
      <c r="O175" s="3">
        <v>759.15700000000004</v>
      </c>
      <c r="P175" s="3">
        <v>666.36599999999999</v>
      </c>
      <c r="Q175" s="3">
        <v>608.31600000000003</v>
      </c>
      <c r="R175" s="3">
        <v>583.72</v>
      </c>
      <c r="S175" s="3">
        <v>860.97799999999995</v>
      </c>
      <c r="T175" s="3">
        <v>748.76499999999999</v>
      </c>
      <c r="U175" s="3">
        <v>186.31200000000001</v>
      </c>
      <c r="V175" s="3">
        <v>122.789</v>
      </c>
      <c r="W175" s="3">
        <v>261.05200000000002</v>
      </c>
      <c r="X175" s="3">
        <v>167.77600000000001</v>
      </c>
    </row>
    <row r="176" spans="1:24" x14ac:dyDescent="0.3">
      <c r="A176" s="3">
        <v>175</v>
      </c>
      <c r="B176" s="51">
        <v>43342.441587037036</v>
      </c>
      <c r="C176" s="3">
        <v>431.28444300000001</v>
      </c>
      <c r="D176" s="3">
        <v>415.63618200000002</v>
      </c>
      <c r="E176" s="3">
        <v>748.41488400000003</v>
      </c>
      <c r="F176" s="3">
        <v>139.16200000000001</v>
      </c>
      <c r="G176" s="3">
        <v>310.303</v>
      </c>
      <c r="H176" s="3">
        <v>389.35199999999998</v>
      </c>
      <c r="I176" s="3">
        <v>160.898</v>
      </c>
      <c r="J176" s="3">
        <v>135.196</v>
      </c>
      <c r="K176" s="3">
        <v>164.55500000000001</v>
      </c>
      <c r="L176" s="3">
        <v>745.56899999999996</v>
      </c>
      <c r="M176" s="3">
        <v>793.52499999999998</v>
      </c>
      <c r="N176" s="3">
        <v>780.90499999999997</v>
      </c>
      <c r="O176" s="3">
        <v>710.60400000000004</v>
      </c>
      <c r="P176" s="3">
        <v>635.84500000000003</v>
      </c>
      <c r="Q176" s="3">
        <v>585.97</v>
      </c>
      <c r="R176" s="3">
        <v>584.25599999999997</v>
      </c>
      <c r="S176" s="3">
        <v>867.76400000000001</v>
      </c>
      <c r="T176" s="3">
        <v>766.44600000000003</v>
      </c>
      <c r="U176" s="3">
        <v>191.03100000000001</v>
      </c>
      <c r="V176" s="3">
        <v>109.684</v>
      </c>
      <c r="W176" s="3">
        <v>143.833</v>
      </c>
      <c r="X176" s="3">
        <v>138.57900000000001</v>
      </c>
    </row>
    <row r="177" spans="1:24" x14ac:dyDescent="0.3">
      <c r="A177" s="3">
        <v>176</v>
      </c>
      <c r="B177" s="51">
        <v>43342.441652662033</v>
      </c>
      <c r="C177" s="3">
        <v>431.21803199999999</v>
      </c>
      <c r="D177" s="3">
        <v>415.502388</v>
      </c>
      <c r="E177" s="3">
        <v>748.15723800000001</v>
      </c>
      <c r="F177" s="3">
        <v>145.65799999999999</v>
      </c>
      <c r="G177" s="3">
        <v>331.93900000000002</v>
      </c>
      <c r="H177" s="3">
        <v>390.43599999999998</v>
      </c>
      <c r="I177" s="3">
        <v>163.87299999999999</v>
      </c>
      <c r="J177" s="3">
        <v>137.648</v>
      </c>
      <c r="K177" s="3">
        <v>164.97800000000001</v>
      </c>
      <c r="L177" s="3">
        <v>734.90700000000004</v>
      </c>
      <c r="M177" s="3">
        <v>738.94500000000005</v>
      </c>
      <c r="N177" s="3">
        <v>769.66099999999994</v>
      </c>
      <c r="O177" s="3">
        <v>713.529</v>
      </c>
      <c r="P177" s="3">
        <v>632.976</v>
      </c>
      <c r="Q177" s="3">
        <v>582.00699999999995</v>
      </c>
      <c r="R177" s="3">
        <v>593.46600000000001</v>
      </c>
      <c r="S177" s="3">
        <v>869.20899999999995</v>
      </c>
      <c r="T177" s="3">
        <v>775.00099999999998</v>
      </c>
      <c r="U177" s="3">
        <v>196.28299999999999</v>
      </c>
      <c r="V177" s="3">
        <v>-63.406999999999996</v>
      </c>
      <c r="W177" s="3">
        <v>198.2</v>
      </c>
      <c r="X177" s="3">
        <v>265.291</v>
      </c>
    </row>
    <row r="178" spans="1:24" x14ac:dyDescent="0.3">
      <c r="A178" s="3">
        <v>177</v>
      </c>
      <c r="B178" s="51">
        <v>43342.4417181713</v>
      </c>
      <c r="C178" s="3">
        <v>430.98935599999999</v>
      </c>
      <c r="D178" s="3">
        <v>415.37279000000001</v>
      </c>
      <c r="E178" s="3">
        <v>747.40280700000005</v>
      </c>
      <c r="F178" s="3">
        <v>152.91800000000001</v>
      </c>
      <c r="G178" s="3">
        <v>352.01</v>
      </c>
      <c r="H178" s="3">
        <v>406.339</v>
      </c>
      <c r="I178" s="3">
        <v>166.78200000000001</v>
      </c>
      <c r="J178" s="3">
        <v>140.25700000000001</v>
      </c>
      <c r="K178" s="3">
        <v>169.249</v>
      </c>
      <c r="L178" s="3">
        <v>737.68700000000001</v>
      </c>
      <c r="M178" s="3">
        <v>740.56</v>
      </c>
      <c r="N178" s="3">
        <v>769.25</v>
      </c>
      <c r="O178" s="3">
        <v>720.48800000000006</v>
      </c>
      <c r="P178" s="3">
        <v>637.02800000000002</v>
      </c>
      <c r="Q178" s="3">
        <v>593.41399999999999</v>
      </c>
      <c r="R178" s="3">
        <v>601.03499999999997</v>
      </c>
      <c r="S178" s="3">
        <v>872.68600000000004</v>
      </c>
      <c r="T178" s="3">
        <v>780.09900000000005</v>
      </c>
      <c r="U178" s="3">
        <v>200.928</v>
      </c>
      <c r="V178" s="3">
        <v>-105.84</v>
      </c>
      <c r="W178" s="3">
        <v>84.596000000000004</v>
      </c>
      <c r="X178" s="3">
        <v>413.06299999999999</v>
      </c>
    </row>
    <row r="179" spans="1:24" x14ac:dyDescent="0.3">
      <c r="A179" s="3">
        <v>178</v>
      </c>
      <c r="B179" s="51">
        <v>43342.441777199077</v>
      </c>
      <c r="C179" s="3">
        <v>430.883419</v>
      </c>
      <c r="D179" s="3">
        <v>415.19103000000001</v>
      </c>
      <c r="E179" s="3">
        <v>747.018866</v>
      </c>
      <c r="F179" s="3">
        <v>160.054</v>
      </c>
      <c r="G179" s="3">
        <v>370.49599999999998</v>
      </c>
      <c r="H179" s="3">
        <v>412.31400000000002</v>
      </c>
      <c r="I179" s="3">
        <v>169.37799999999999</v>
      </c>
      <c r="J179" s="3">
        <v>142.739</v>
      </c>
      <c r="K179" s="3">
        <v>173.22499999999999</v>
      </c>
      <c r="L179" s="3">
        <v>734.76499999999999</v>
      </c>
      <c r="M179" s="3">
        <v>735.33199999999999</v>
      </c>
      <c r="N179" s="3">
        <v>758.24900000000002</v>
      </c>
      <c r="O179" s="3">
        <v>739.93799999999999</v>
      </c>
      <c r="P179" s="3">
        <v>649.63900000000001</v>
      </c>
      <c r="Q179" s="3">
        <v>588.25400000000002</v>
      </c>
      <c r="R179" s="3">
        <v>604.83100000000002</v>
      </c>
      <c r="S179" s="3">
        <v>875.33799999999997</v>
      </c>
      <c r="T179" s="3">
        <v>792.14200000000005</v>
      </c>
      <c r="U179" s="3">
        <v>214.90600000000001</v>
      </c>
      <c r="V179" s="3">
        <v>-48.323</v>
      </c>
      <c r="W179" s="3">
        <v>131.19</v>
      </c>
      <c r="X179" s="3">
        <v>390.41899999999998</v>
      </c>
    </row>
    <row r="180" spans="1:24" x14ac:dyDescent="0.3">
      <c r="A180" s="3">
        <v>179</v>
      </c>
      <c r="B180" s="51">
        <v>43342.441844560184</v>
      </c>
      <c r="C180" s="3">
        <v>430.50930099999999</v>
      </c>
      <c r="D180" s="3">
        <v>415.06395800000001</v>
      </c>
      <c r="E180" s="3">
        <v>746.62144999999998</v>
      </c>
      <c r="F180" s="3">
        <v>168.255</v>
      </c>
      <c r="G180" s="3">
        <v>388.93200000000002</v>
      </c>
      <c r="H180" s="3">
        <v>428.09199999999998</v>
      </c>
      <c r="I180" s="3">
        <v>172.30500000000001</v>
      </c>
      <c r="J180" s="3">
        <v>145.43899999999999</v>
      </c>
      <c r="K180" s="3">
        <v>173.75899999999999</v>
      </c>
      <c r="L180" s="3">
        <v>750.48800000000006</v>
      </c>
      <c r="M180" s="3">
        <v>791.40499999999997</v>
      </c>
      <c r="N180" s="3">
        <v>800.71</v>
      </c>
      <c r="O180" s="3">
        <v>785.63400000000001</v>
      </c>
      <c r="P180" s="3">
        <v>699.40300000000002</v>
      </c>
      <c r="Q180" s="3">
        <v>633.01</v>
      </c>
      <c r="R180" s="3">
        <v>632.52300000000002</v>
      </c>
      <c r="S180" s="3">
        <v>878.04600000000005</v>
      </c>
      <c r="T180" s="3">
        <v>796.86599999999999</v>
      </c>
      <c r="U180" s="3">
        <v>285.04500000000002</v>
      </c>
      <c r="V180" s="3">
        <v>1.9219999999999999</v>
      </c>
      <c r="W180" s="3">
        <v>222.91399999999999</v>
      </c>
      <c r="X180" s="3">
        <v>361.97</v>
      </c>
    </row>
    <row r="181" spans="1:24" x14ac:dyDescent="0.3">
      <c r="A181" s="3">
        <v>180</v>
      </c>
      <c r="B181" s="51">
        <v>43342.441907523149</v>
      </c>
      <c r="C181" s="3">
        <v>430.07129600000002</v>
      </c>
      <c r="D181" s="3">
        <v>414.76690100000002</v>
      </c>
      <c r="E181" s="3">
        <v>746.24424499999998</v>
      </c>
      <c r="F181" s="3">
        <v>177.27699999999999</v>
      </c>
      <c r="G181" s="3">
        <v>404.858</v>
      </c>
      <c r="H181" s="3">
        <v>427.29199999999997</v>
      </c>
      <c r="I181" s="3">
        <v>175.21299999999999</v>
      </c>
      <c r="J181" s="3">
        <v>148.066</v>
      </c>
      <c r="K181" s="3">
        <v>177.535</v>
      </c>
      <c r="L181" s="3">
        <v>742.46</v>
      </c>
      <c r="M181" s="3">
        <v>767.14300000000003</v>
      </c>
      <c r="N181" s="3">
        <v>806.14499999999998</v>
      </c>
      <c r="O181" s="3">
        <v>798.33900000000006</v>
      </c>
      <c r="P181" s="3">
        <v>709.35299999999995</v>
      </c>
      <c r="Q181" s="3">
        <v>662.55499999999995</v>
      </c>
      <c r="R181" s="3">
        <v>639.21900000000005</v>
      </c>
      <c r="S181" s="3">
        <v>879.67499999999995</v>
      </c>
      <c r="T181" s="3">
        <v>796.38099999999997</v>
      </c>
      <c r="U181" s="3">
        <v>333.279</v>
      </c>
      <c r="V181" s="3">
        <v>-152.827</v>
      </c>
      <c r="W181" s="3">
        <v>237.27199999999999</v>
      </c>
      <c r="X181" s="3">
        <v>243.297</v>
      </c>
    </row>
    <row r="182" spans="1:24" x14ac:dyDescent="0.3">
      <c r="A182" s="3">
        <v>181</v>
      </c>
      <c r="B182" s="51">
        <v>43342.441973263885</v>
      </c>
      <c r="C182" s="3">
        <v>429.613945</v>
      </c>
      <c r="D182" s="3">
        <v>414.60617500000001</v>
      </c>
      <c r="E182" s="3">
        <v>745.64645099999996</v>
      </c>
      <c r="F182" s="3">
        <v>185.99799999999999</v>
      </c>
      <c r="G182" s="3">
        <v>419.88600000000002</v>
      </c>
      <c r="H182" s="3">
        <v>444.892</v>
      </c>
      <c r="I182" s="3">
        <v>178.07</v>
      </c>
      <c r="J182" s="3">
        <v>150.809</v>
      </c>
      <c r="K182" s="3">
        <v>181.48099999999999</v>
      </c>
      <c r="L182" s="3">
        <v>801.303</v>
      </c>
      <c r="M182" s="3">
        <v>862.29100000000005</v>
      </c>
      <c r="N182" s="3">
        <v>854.61199999999997</v>
      </c>
      <c r="O182" s="3">
        <v>820.15700000000004</v>
      </c>
      <c r="P182" s="3">
        <v>723.86199999999997</v>
      </c>
      <c r="Q182" s="3">
        <v>657.85900000000004</v>
      </c>
      <c r="R182" s="3">
        <v>630.61</v>
      </c>
      <c r="S182" s="3">
        <v>879.41899999999998</v>
      </c>
      <c r="T182" s="3">
        <v>791.31500000000005</v>
      </c>
      <c r="U182" s="3">
        <v>374.29899999999998</v>
      </c>
      <c r="V182" s="3">
        <v>9.8999999999999993E+37</v>
      </c>
      <c r="W182" s="3">
        <v>289.84800000000001</v>
      </c>
      <c r="X182" s="3">
        <v>91.822000000000003</v>
      </c>
    </row>
    <row r="183" spans="1:24" x14ac:dyDescent="0.3">
      <c r="A183" s="3">
        <v>182</v>
      </c>
      <c r="B183" s="51">
        <v>43342.442038657406</v>
      </c>
      <c r="C183" s="3">
        <v>429.25243599999999</v>
      </c>
      <c r="D183" s="3">
        <v>414.395802</v>
      </c>
      <c r="E183" s="3">
        <v>745.19178899999997</v>
      </c>
      <c r="F183" s="3">
        <v>196.98400000000001</v>
      </c>
      <c r="G183" s="3">
        <v>436.339</v>
      </c>
      <c r="H183" s="3">
        <v>446.78199999999998</v>
      </c>
      <c r="I183" s="3">
        <v>181.07499999999999</v>
      </c>
      <c r="J183" s="3">
        <v>153.59700000000001</v>
      </c>
      <c r="K183" s="3">
        <v>200.50399999999999</v>
      </c>
      <c r="L183" s="3">
        <v>878.59500000000003</v>
      </c>
      <c r="M183" s="3">
        <v>941.625</v>
      </c>
      <c r="N183" s="3">
        <v>890.13400000000001</v>
      </c>
      <c r="O183" s="3">
        <v>818.11500000000001</v>
      </c>
      <c r="P183" s="3">
        <v>743.45500000000004</v>
      </c>
      <c r="Q183" s="3">
        <v>683.68499999999995</v>
      </c>
      <c r="R183" s="3">
        <v>639.37599999999998</v>
      </c>
      <c r="S183" s="3">
        <v>881.49</v>
      </c>
      <c r="T183" s="3">
        <v>793.63300000000004</v>
      </c>
      <c r="U183" s="3">
        <v>414.49099999999999</v>
      </c>
      <c r="V183" s="3">
        <v>69.007000000000005</v>
      </c>
      <c r="W183" s="3">
        <v>135.667</v>
      </c>
      <c r="X183" s="3">
        <v>178.45699999999999</v>
      </c>
    </row>
    <row r="184" spans="1:24" x14ac:dyDescent="0.3">
      <c r="A184" s="3">
        <v>183</v>
      </c>
      <c r="B184" s="51">
        <v>43342.442104282411</v>
      </c>
      <c r="C184" s="3">
        <v>428.882521</v>
      </c>
      <c r="D184" s="3">
        <v>414.22076399999997</v>
      </c>
      <c r="E184" s="3">
        <v>744.67481499999997</v>
      </c>
      <c r="F184" s="3">
        <v>208.83799999999999</v>
      </c>
      <c r="G184" s="3">
        <v>452.65899999999999</v>
      </c>
      <c r="H184" s="3">
        <v>450.73500000000001</v>
      </c>
      <c r="I184" s="3">
        <v>184.376</v>
      </c>
      <c r="J184" s="3">
        <v>156.25700000000001</v>
      </c>
      <c r="K184" s="3">
        <v>194.93799999999999</v>
      </c>
      <c r="L184" s="3">
        <v>860.61300000000006</v>
      </c>
      <c r="M184" s="3">
        <v>934.76199999999994</v>
      </c>
      <c r="N184" s="3">
        <v>912.24</v>
      </c>
      <c r="O184" s="3">
        <v>871.66099999999994</v>
      </c>
      <c r="P184" s="3">
        <v>763.36</v>
      </c>
      <c r="Q184" s="3">
        <v>682.12400000000002</v>
      </c>
      <c r="R184" s="3">
        <v>630.50599999999997</v>
      </c>
      <c r="S184" s="3">
        <v>886.88599999999997</v>
      </c>
      <c r="T184" s="3">
        <v>798.303</v>
      </c>
      <c r="U184" s="3">
        <v>449.57299999999998</v>
      </c>
      <c r="V184" s="3">
        <v>-8.2469999999999999</v>
      </c>
      <c r="W184" s="3">
        <v>223.62799999999999</v>
      </c>
      <c r="X184" s="3">
        <v>200.006</v>
      </c>
    </row>
    <row r="185" spans="1:24" x14ac:dyDescent="0.3">
      <c r="A185" s="3">
        <v>184</v>
      </c>
      <c r="B185" s="51">
        <v>43342.442173726849</v>
      </c>
      <c r="C185" s="3">
        <v>428.44282600000003</v>
      </c>
      <c r="D185" s="3">
        <v>414.148392</v>
      </c>
      <c r="E185" s="3">
        <v>744.36243899999999</v>
      </c>
      <c r="F185" s="3">
        <v>222.41900000000001</v>
      </c>
      <c r="G185" s="3">
        <v>467.66699999999997</v>
      </c>
      <c r="H185" s="3">
        <v>463.50799999999998</v>
      </c>
      <c r="I185" s="3">
        <v>187.67599999999999</v>
      </c>
      <c r="J185" s="3">
        <v>159.21</v>
      </c>
      <c r="K185" s="3">
        <v>187.381</v>
      </c>
      <c r="L185" s="3">
        <v>850.33900000000006</v>
      </c>
      <c r="M185" s="3">
        <v>909.65300000000002</v>
      </c>
      <c r="N185" s="3">
        <v>887.19799999999998</v>
      </c>
      <c r="O185" s="3">
        <v>840.976</v>
      </c>
      <c r="P185" s="3">
        <v>744.85799999999995</v>
      </c>
      <c r="Q185" s="3">
        <v>663.34100000000001</v>
      </c>
      <c r="R185" s="3">
        <v>618.51800000000003</v>
      </c>
      <c r="S185" s="3">
        <v>887.76700000000005</v>
      </c>
      <c r="T185" s="3">
        <v>801.64400000000001</v>
      </c>
      <c r="U185" s="3">
        <v>435.67899999999997</v>
      </c>
      <c r="V185" s="3">
        <v>219.39599999999999</v>
      </c>
      <c r="W185" s="3">
        <v>15.000999999999999</v>
      </c>
      <c r="X185" s="3">
        <v>346.47</v>
      </c>
    </row>
    <row r="186" spans="1:24" x14ac:dyDescent="0.3">
      <c r="A186" s="3">
        <v>185</v>
      </c>
      <c r="B186" s="51">
        <v>43342.442239351854</v>
      </c>
      <c r="C186" s="3">
        <v>427.98127199999999</v>
      </c>
      <c r="D186" s="3">
        <v>413.79496499999999</v>
      </c>
      <c r="E186" s="3">
        <v>743.81011000000001</v>
      </c>
      <c r="F186" s="3">
        <v>231.126</v>
      </c>
      <c r="G186" s="3">
        <v>479.91399999999999</v>
      </c>
      <c r="H186" s="3">
        <v>471.63400000000001</v>
      </c>
      <c r="I186" s="3">
        <v>190.53299999999999</v>
      </c>
      <c r="J186" s="3">
        <v>161.74199999999999</v>
      </c>
      <c r="K186" s="3">
        <v>183.804</v>
      </c>
      <c r="L186" s="3">
        <v>831.26099999999997</v>
      </c>
      <c r="M186" s="3">
        <v>862.01700000000005</v>
      </c>
      <c r="N186" s="3">
        <v>861.16</v>
      </c>
      <c r="O186" s="3">
        <v>836.101</v>
      </c>
      <c r="P186" s="3">
        <v>737.15599999999995</v>
      </c>
      <c r="Q186" s="3">
        <v>662.60799999999995</v>
      </c>
      <c r="R186" s="3">
        <v>613.76099999999997</v>
      </c>
      <c r="S186" s="3">
        <v>887.08799999999997</v>
      </c>
      <c r="T186" s="3">
        <v>803.60500000000002</v>
      </c>
      <c r="U186" s="3">
        <v>416.286</v>
      </c>
      <c r="V186" s="3">
        <v>45.155000000000001</v>
      </c>
      <c r="W186" s="3">
        <v>125.02800000000001</v>
      </c>
      <c r="X186" s="3">
        <v>201.57300000000001</v>
      </c>
    </row>
    <row r="187" spans="1:24" x14ac:dyDescent="0.3">
      <c r="A187" s="3">
        <v>186</v>
      </c>
      <c r="B187" s="51">
        <v>43342.442305092591</v>
      </c>
      <c r="C187" s="3">
        <v>427.59034300000002</v>
      </c>
      <c r="D187" s="3">
        <v>413.67883399999999</v>
      </c>
      <c r="E187" s="3">
        <v>743.40006700000004</v>
      </c>
      <c r="F187" s="3">
        <v>238.767</v>
      </c>
      <c r="G187" s="3">
        <v>490.35</v>
      </c>
      <c r="H187" s="3">
        <v>481.81799999999998</v>
      </c>
      <c r="I187" s="3">
        <v>192.98500000000001</v>
      </c>
      <c r="J187" s="3">
        <v>164.27799999999999</v>
      </c>
      <c r="K187" s="3">
        <v>185.482</v>
      </c>
      <c r="L187" s="3">
        <v>804.25300000000004</v>
      </c>
      <c r="M187" s="3">
        <v>832.80200000000002</v>
      </c>
      <c r="N187" s="3">
        <v>815.65800000000002</v>
      </c>
      <c r="O187" s="3">
        <v>803.78499999999997</v>
      </c>
      <c r="P187" s="3">
        <v>723.827</v>
      </c>
      <c r="Q187" s="3">
        <v>646.29399999999998</v>
      </c>
      <c r="R187" s="3">
        <v>615.01</v>
      </c>
      <c r="S187" s="3">
        <v>888.50099999999998</v>
      </c>
      <c r="T187" s="3">
        <v>802.30899999999997</v>
      </c>
      <c r="U187" s="3">
        <v>404.00299999999999</v>
      </c>
      <c r="V187" s="3">
        <v>172.37799999999999</v>
      </c>
      <c r="W187" s="3">
        <v>15.461</v>
      </c>
      <c r="X187" s="3">
        <v>304.11700000000002</v>
      </c>
    </row>
    <row r="188" spans="1:24" x14ac:dyDescent="0.3">
      <c r="A188" s="3">
        <v>187</v>
      </c>
      <c r="B188" s="51">
        <v>43342.44237060185</v>
      </c>
      <c r="C188" s="3">
        <v>427.30198300000001</v>
      </c>
      <c r="D188" s="3">
        <v>413.50464199999999</v>
      </c>
      <c r="E188" s="3">
        <v>742.82752800000003</v>
      </c>
      <c r="F188" s="3">
        <v>249.73500000000001</v>
      </c>
      <c r="G188" s="3">
        <v>500.97399999999999</v>
      </c>
      <c r="H188" s="3">
        <v>496.14699999999999</v>
      </c>
      <c r="I188" s="3">
        <v>195.45400000000001</v>
      </c>
      <c r="J188" s="3">
        <v>166.85599999999999</v>
      </c>
      <c r="K188" s="3">
        <v>187.178</v>
      </c>
      <c r="L188" s="3">
        <v>839.07299999999998</v>
      </c>
      <c r="M188" s="3">
        <v>879.56500000000005</v>
      </c>
      <c r="N188" s="3">
        <v>861.08699999999999</v>
      </c>
      <c r="O188" s="3">
        <v>837.62300000000005</v>
      </c>
      <c r="P188" s="3">
        <v>755.702</v>
      </c>
      <c r="Q188" s="3">
        <v>686.87699999999995</v>
      </c>
      <c r="R188" s="3">
        <v>614.00400000000002</v>
      </c>
      <c r="S188" s="3">
        <v>891.23599999999999</v>
      </c>
      <c r="T188" s="3">
        <v>803.28</v>
      </c>
      <c r="U188" s="3">
        <v>417.505</v>
      </c>
      <c r="V188" s="3">
        <v>259.13900000000001</v>
      </c>
      <c r="W188" s="3">
        <v>123.401</v>
      </c>
      <c r="X188" s="3">
        <v>163.505</v>
      </c>
    </row>
    <row r="189" spans="1:24" x14ac:dyDescent="0.3">
      <c r="A189" s="3">
        <v>188</v>
      </c>
      <c r="B189" s="51">
        <v>43342.442436226855</v>
      </c>
      <c r="C189" s="3">
        <v>427.023707</v>
      </c>
      <c r="D189" s="3">
        <v>413.27069799999998</v>
      </c>
      <c r="E189" s="3">
        <v>742.13373799999999</v>
      </c>
      <c r="F189" s="3">
        <v>262.11599999999999</v>
      </c>
      <c r="G189" s="3">
        <v>515.21799999999996</v>
      </c>
      <c r="H189" s="3">
        <v>517.57299999999998</v>
      </c>
      <c r="I189" s="3">
        <v>198.03399999999999</v>
      </c>
      <c r="J189" s="3">
        <v>169.727</v>
      </c>
      <c r="K189" s="3">
        <v>191.71299999999999</v>
      </c>
      <c r="L189" s="3">
        <v>828.54300000000001</v>
      </c>
      <c r="M189" s="3">
        <v>867.25199999999995</v>
      </c>
      <c r="N189" s="3">
        <v>839.65300000000002</v>
      </c>
      <c r="O189" s="3">
        <v>818.15099999999995</v>
      </c>
      <c r="P189" s="3">
        <v>750.45299999999997</v>
      </c>
      <c r="Q189" s="3">
        <v>671.89400000000001</v>
      </c>
      <c r="R189" s="3">
        <v>618.327</v>
      </c>
      <c r="S189" s="3">
        <v>898.02300000000002</v>
      </c>
      <c r="T189" s="3">
        <v>802.93799999999999</v>
      </c>
      <c r="U189" s="3">
        <v>396.18299999999999</v>
      </c>
      <c r="V189" s="3">
        <v>92.478999999999999</v>
      </c>
      <c r="W189" s="3">
        <v>71.966999999999999</v>
      </c>
      <c r="X189" s="3">
        <v>261.286</v>
      </c>
    </row>
    <row r="190" spans="1:24" x14ac:dyDescent="0.3">
      <c r="A190" s="3">
        <v>189</v>
      </c>
      <c r="B190" s="51">
        <v>43342.442501851852</v>
      </c>
      <c r="C190" s="3">
        <v>426.75716499999999</v>
      </c>
      <c r="D190" s="3">
        <v>413.11165199999999</v>
      </c>
      <c r="E190" s="3">
        <v>741.76916000000006</v>
      </c>
      <c r="F190" s="3">
        <v>277.71600000000001</v>
      </c>
      <c r="G190" s="3">
        <v>533.54200000000003</v>
      </c>
      <c r="H190" s="3">
        <v>539.71500000000003</v>
      </c>
      <c r="I190" s="3">
        <v>200.74299999999999</v>
      </c>
      <c r="J190" s="3">
        <v>173.31700000000001</v>
      </c>
      <c r="K190" s="3">
        <v>192.745</v>
      </c>
      <c r="L190" s="3">
        <v>824.62099999999998</v>
      </c>
      <c r="M190" s="3">
        <v>868.05700000000002</v>
      </c>
      <c r="N190" s="3">
        <v>826.97</v>
      </c>
      <c r="O190" s="3">
        <v>800.94399999999996</v>
      </c>
      <c r="P190" s="3">
        <v>731.77200000000005</v>
      </c>
      <c r="Q190" s="3">
        <v>664.31899999999996</v>
      </c>
      <c r="R190" s="3">
        <v>629.08000000000004</v>
      </c>
      <c r="S190" s="3">
        <v>898.02300000000002</v>
      </c>
      <c r="T190" s="3">
        <v>814.19799999999998</v>
      </c>
      <c r="U190" s="3">
        <v>386.36099999999999</v>
      </c>
      <c r="V190" s="3">
        <v>83.622</v>
      </c>
      <c r="W190" s="3">
        <v>-75.906000000000006</v>
      </c>
      <c r="X190" s="3">
        <v>394.80399999999997</v>
      </c>
    </row>
    <row r="191" spans="1:24" x14ac:dyDescent="0.3">
      <c r="A191" s="3">
        <v>190</v>
      </c>
      <c r="B191" s="51">
        <v>43342.442564699071</v>
      </c>
      <c r="C191" s="3">
        <v>426.50579599999998</v>
      </c>
      <c r="D191" s="3">
        <v>412.95009099999999</v>
      </c>
      <c r="E191" s="3">
        <v>741.02570600000001</v>
      </c>
      <c r="F191" s="3">
        <v>295.85000000000002</v>
      </c>
      <c r="G191" s="3">
        <v>553.64800000000002</v>
      </c>
      <c r="H191" s="3">
        <v>551.072</v>
      </c>
      <c r="I191" s="3">
        <v>203.726</v>
      </c>
      <c r="J191" s="3">
        <v>177.166</v>
      </c>
      <c r="K191" s="3">
        <v>198.09</v>
      </c>
      <c r="L191" s="3">
        <v>840.17899999999997</v>
      </c>
      <c r="M191" s="3">
        <v>878.54</v>
      </c>
      <c r="N191" s="3">
        <v>834.01599999999996</v>
      </c>
      <c r="O191" s="3">
        <v>825.86800000000005</v>
      </c>
      <c r="P191" s="3">
        <v>743.50800000000004</v>
      </c>
      <c r="Q191" s="3">
        <v>678.10900000000004</v>
      </c>
      <c r="R191" s="3">
        <v>634.21</v>
      </c>
      <c r="S191" s="3">
        <v>897.96799999999996</v>
      </c>
      <c r="T191" s="3">
        <v>825.85</v>
      </c>
      <c r="U191" s="3">
        <v>393.87900000000002</v>
      </c>
      <c r="V191" s="3">
        <v>138.94399999999999</v>
      </c>
      <c r="W191" s="3">
        <v>9.8999999999999993E+37</v>
      </c>
      <c r="X191" s="3">
        <v>404.52600000000001</v>
      </c>
    </row>
    <row r="192" spans="1:24" x14ac:dyDescent="0.3">
      <c r="A192" s="3">
        <v>191</v>
      </c>
      <c r="B192" s="51">
        <v>43342.442630439815</v>
      </c>
      <c r="C192" s="3">
        <v>426.15605099999999</v>
      </c>
      <c r="D192" s="3">
        <v>412.74644000000001</v>
      </c>
      <c r="E192" s="3">
        <v>740.73269500000004</v>
      </c>
      <c r="F192" s="3">
        <v>315.88299999999998</v>
      </c>
      <c r="G192" s="3">
        <v>573.32299999999998</v>
      </c>
      <c r="H192" s="3">
        <v>558.21199999999999</v>
      </c>
      <c r="I192" s="3">
        <v>207.21899999999999</v>
      </c>
      <c r="J192" s="3">
        <v>181.24100000000001</v>
      </c>
      <c r="K192" s="3">
        <v>205.03100000000001</v>
      </c>
      <c r="L192" s="3">
        <v>838.33</v>
      </c>
      <c r="M192" s="3">
        <v>868.00199999999995</v>
      </c>
      <c r="N192" s="3">
        <v>833.67200000000003</v>
      </c>
      <c r="O192" s="3">
        <v>817.39200000000005</v>
      </c>
      <c r="P192" s="3">
        <v>741.30600000000004</v>
      </c>
      <c r="Q192" s="3">
        <v>680.68600000000004</v>
      </c>
      <c r="R192" s="3">
        <v>651.64300000000003</v>
      </c>
      <c r="S192" s="3">
        <v>909.26499999999999</v>
      </c>
      <c r="T192" s="3">
        <v>834.32399999999996</v>
      </c>
      <c r="U192" s="3">
        <v>398.505</v>
      </c>
      <c r="V192" s="3">
        <v>92.745000000000005</v>
      </c>
      <c r="W192" s="3">
        <v>-6.2320000000000002</v>
      </c>
      <c r="X192" s="3">
        <v>154.56899999999999</v>
      </c>
    </row>
    <row r="193" spans="1:24" x14ac:dyDescent="0.3">
      <c r="A193" s="3">
        <v>192</v>
      </c>
      <c r="B193" s="51">
        <v>43342.442696064812</v>
      </c>
      <c r="C193" s="3">
        <v>425.92233800000002</v>
      </c>
      <c r="D193" s="3">
        <v>412.71614699999998</v>
      </c>
      <c r="E193" s="3">
        <v>740.02880500000003</v>
      </c>
      <c r="F193" s="3">
        <v>336.22199999999998</v>
      </c>
      <c r="G193" s="3">
        <v>592.04499999999996</v>
      </c>
      <c r="H193" s="3">
        <v>574.13599999999997</v>
      </c>
      <c r="I193" s="3">
        <v>210.84200000000001</v>
      </c>
      <c r="J193" s="3">
        <v>184.83699999999999</v>
      </c>
      <c r="K193" s="3">
        <v>206.35499999999999</v>
      </c>
      <c r="L193" s="3">
        <v>869.88599999999997</v>
      </c>
      <c r="M193" s="3">
        <v>871.22199999999998</v>
      </c>
      <c r="N193" s="3">
        <v>826.86199999999997</v>
      </c>
      <c r="O193" s="3">
        <v>812.43299999999999</v>
      </c>
      <c r="P193" s="3">
        <v>764.072</v>
      </c>
      <c r="Q193" s="3">
        <v>708.54300000000001</v>
      </c>
      <c r="R193" s="3">
        <v>661.00099999999998</v>
      </c>
      <c r="S193" s="3">
        <v>912.81200000000001</v>
      </c>
      <c r="T193" s="3">
        <v>838.63800000000003</v>
      </c>
      <c r="U193" s="3">
        <v>404.47399999999999</v>
      </c>
      <c r="V193" s="3">
        <v>-139.172</v>
      </c>
      <c r="W193" s="3">
        <v>31.558</v>
      </c>
      <c r="X193" s="3">
        <v>152.01900000000001</v>
      </c>
    </row>
    <row r="194" spans="1:24" x14ac:dyDescent="0.3">
      <c r="A194" s="3">
        <v>193</v>
      </c>
      <c r="B194" s="51">
        <v>43342.442761689817</v>
      </c>
      <c r="C194" s="3">
        <v>425.54653100000002</v>
      </c>
      <c r="D194" s="3">
        <v>412.44770299999999</v>
      </c>
      <c r="E194" s="3">
        <v>739.65244499999994</v>
      </c>
      <c r="F194" s="3">
        <v>355.92</v>
      </c>
      <c r="G194" s="3">
        <v>608.65200000000004</v>
      </c>
      <c r="H194" s="3">
        <v>584.03800000000001</v>
      </c>
      <c r="I194" s="3">
        <v>214.71100000000001</v>
      </c>
      <c r="J194" s="3">
        <v>188.089</v>
      </c>
      <c r="K194" s="3">
        <v>206.89500000000001</v>
      </c>
      <c r="L194" s="3">
        <v>841.14599999999996</v>
      </c>
      <c r="M194" s="3">
        <v>841.94500000000005</v>
      </c>
      <c r="N194" s="3">
        <v>781.66499999999996</v>
      </c>
      <c r="O194" s="3">
        <v>775.06200000000001</v>
      </c>
      <c r="P194" s="3">
        <v>761.35400000000004</v>
      </c>
      <c r="Q194" s="3">
        <v>710.96400000000006</v>
      </c>
      <c r="R194" s="3">
        <v>664.30799999999999</v>
      </c>
      <c r="S194" s="3">
        <v>914.64800000000002</v>
      </c>
      <c r="T194" s="3">
        <v>841.4</v>
      </c>
      <c r="U194" s="3">
        <v>404.62</v>
      </c>
      <c r="V194" s="3">
        <v>-62.435000000000002</v>
      </c>
      <c r="W194" s="3">
        <v>9.8999999999999993E+37</v>
      </c>
      <c r="X194" s="3">
        <v>332.81</v>
      </c>
    </row>
    <row r="195" spans="1:24" x14ac:dyDescent="0.3">
      <c r="A195" s="3">
        <v>194</v>
      </c>
      <c r="B195" s="51">
        <v>43342.442827199076</v>
      </c>
      <c r="C195" s="3">
        <v>425.32963000000001</v>
      </c>
      <c r="D195" s="3">
        <v>412.39469400000002</v>
      </c>
      <c r="E195" s="3">
        <v>738.86183400000004</v>
      </c>
      <c r="F195" s="3">
        <v>373.50700000000001</v>
      </c>
      <c r="G195" s="3">
        <v>618.74099999999999</v>
      </c>
      <c r="H195" s="3">
        <v>595.55799999999999</v>
      </c>
      <c r="I195" s="3">
        <v>218.58699999999999</v>
      </c>
      <c r="J195" s="3">
        <v>191.12</v>
      </c>
      <c r="K195" s="3">
        <v>208.559</v>
      </c>
      <c r="L195" s="3">
        <v>848.68100000000004</v>
      </c>
      <c r="M195" s="3">
        <v>842.88099999999997</v>
      </c>
      <c r="N195" s="3">
        <v>789.46400000000006</v>
      </c>
      <c r="O195" s="3">
        <v>791.63599999999997</v>
      </c>
      <c r="P195" s="3">
        <v>746.68399999999997</v>
      </c>
      <c r="Q195" s="3">
        <v>686.73299999999995</v>
      </c>
      <c r="R195" s="3">
        <v>657.471</v>
      </c>
      <c r="S195" s="3">
        <v>918.29600000000005</v>
      </c>
      <c r="T195" s="3">
        <v>850.39</v>
      </c>
      <c r="U195" s="3">
        <v>451.96300000000002</v>
      </c>
      <c r="V195" s="3">
        <v>9.8999999999999993E+37</v>
      </c>
      <c r="W195" s="3">
        <v>-176.15199999999999</v>
      </c>
      <c r="X195" s="3">
        <v>286.346</v>
      </c>
    </row>
    <row r="196" spans="1:24" x14ac:dyDescent="0.3">
      <c r="A196" s="3">
        <v>195</v>
      </c>
      <c r="B196" s="51">
        <v>43342.442892592589</v>
      </c>
      <c r="C196" s="3">
        <v>425.02529199999998</v>
      </c>
      <c r="D196" s="3">
        <v>412.18010399999997</v>
      </c>
      <c r="E196" s="3">
        <v>738.43158100000005</v>
      </c>
      <c r="F196" s="3">
        <v>390.35300000000001</v>
      </c>
      <c r="G196" s="3">
        <v>625.26099999999997</v>
      </c>
      <c r="H196" s="3">
        <v>604.33199999999999</v>
      </c>
      <c r="I196" s="3">
        <v>222.149</v>
      </c>
      <c r="J196" s="3">
        <v>193.96600000000001</v>
      </c>
      <c r="K196" s="3">
        <v>207.482</v>
      </c>
      <c r="L196" s="3">
        <v>848.452</v>
      </c>
      <c r="M196" s="3">
        <v>841.48900000000003</v>
      </c>
      <c r="N196" s="3">
        <v>804.58199999999999</v>
      </c>
      <c r="O196" s="3">
        <v>808.6</v>
      </c>
      <c r="P196" s="3">
        <v>750.15499999999997</v>
      </c>
      <c r="Q196" s="3">
        <v>694.64499999999998</v>
      </c>
      <c r="R196" s="3">
        <v>651.77</v>
      </c>
      <c r="S196" s="3">
        <v>924.76900000000001</v>
      </c>
      <c r="T196" s="3">
        <v>858.42899999999997</v>
      </c>
      <c r="U196" s="3">
        <v>493.61700000000002</v>
      </c>
      <c r="V196" s="3">
        <v>9.8999999999999993E+37</v>
      </c>
      <c r="W196" s="3">
        <v>7.3040000000000003</v>
      </c>
      <c r="X196" s="3">
        <v>68.87</v>
      </c>
    </row>
    <row r="197" spans="1:24" x14ac:dyDescent="0.3">
      <c r="A197" s="3">
        <v>196</v>
      </c>
      <c r="B197" s="51">
        <v>43342.442951504629</v>
      </c>
      <c r="C197" s="3">
        <v>424.77895999999998</v>
      </c>
      <c r="D197" s="3">
        <v>412.02274899999998</v>
      </c>
      <c r="E197" s="3">
        <v>737.81778599999996</v>
      </c>
      <c r="F197" s="3">
        <v>402.726</v>
      </c>
      <c r="G197" s="3">
        <v>629.79</v>
      </c>
      <c r="H197" s="3">
        <v>609.33600000000001</v>
      </c>
      <c r="I197" s="3">
        <v>225.43899999999999</v>
      </c>
      <c r="J197" s="3">
        <v>196.61199999999999</v>
      </c>
      <c r="K197" s="3">
        <v>208.32</v>
      </c>
      <c r="L197" s="3">
        <v>803.65499999999997</v>
      </c>
      <c r="M197" s="3">
        <v>805.00699999999995</v>
      </c>
      <c r="N197" s="3">
        <v>779.25400000000002</v>
      </c>
      <c r="O197" s="3">
        <v>776.64099999999996</v>
      </c>
      <c r="P197" s="3">
        <v>727.51800000000003</v>
      </c>
      <c r="Q197" s="3">
        <v>687.92600000000004</v>
      </c>
      <c r="R197" s="3">
        <v>657.69799999999998</v>
      </c>
      <c r="S197" s="3">
        <v>929.82100000000003</v>
      </c>
      <c r="T197" s="3">
        <v>865.18799999999999</v>
      </c>
      <c r="U197" s="3">
        <v>521.53300000000002</v>
      </c>
      <c r="V197" s="3">
        <v>9.8999999999999993E+37</v>
      </c>
      <c r="W197" s="3">
        <v>-10.132</v>
      </c>
      <c r="X197" s="3">
        <v>91.072999999999993</v>
      </c>
    </row>
    <row r="198" spans="1:24" x14ac:dyDescent="0.3">
      <c r="A198" s="3">
        <v>197</v>
      </c>
      <c r="B198" s="51">
        <v>43342.443017013888</v>
      </c>
      <c r="C198" s="3">
        <v>424.44940600000001</v>
      </c>
      <c r="D198" s="3">
        <v>411.83424600000001</v>
      </c>
      <c r="E198" s="3">
        <v>737.20820000000003</v>
      </c>
      <c r="F198" s="3">
        <v>416.85700000000003</v>
      </c>
      <c r="G198" s="3">
        <v>633.80700000000002</v>
      </c>
      <c r="H198" s="3">
        <v>617.404</v>
      </c>
      <c r="I198" s="3">
        <v>228.917</v>
      </c>
      <c r="J198" s="3">
        <v>199.57900000000001</v>
      </c>
      <c r="K198" s="3">
        <v>212.65899999999999</v>
      </c>
      <c r="L198" s="3">
        <v>815.76300000000003</v>
      </c>
      <c r="M198" s="3">
        <v>827.274</v>
      </c>
      <c r="N198" s="3">
        <v>813.97900000000004</v>
      </c>
      <c r="O198" s="3">
        <v>787.88800000000003</v>
      </c>
      <c r="P198" s="3">
        <v>732.79600000000005</v>
      </c>
      <c r="Q198" s="3">
        <v>693.82899999999995</v>
      </c>
      <c r="R198" s="3">
        <v>674.76099999999997</v>
      </c>
      <c r="S198" s="3">
        <v>933.55</v>
      </c>
      <c r="T198" s="3">
        <v>869.48</v>
      </c>
      <c r="U198" s="3">
        <v>547.38800000000003</v>
      </c>
      <c r="V198" s="3">
        <v>-48.203000000000003</v>
      </c>
      <c r="W198" s="3">
        <v>9.8999999999999993E+37</v>
      </c>
      <c r="X198" s="3">
        <v>126.05800000000001</v>
      </c>
    </row>
    <row r="199" spans="1:24" x14ac:dyDescent="0.3">
      <c r="A199" s="3">
        <v>198</v>
      </c>
      <c r="B199" s="51">
        <v>43342.443082291669</v>
      </c>
      <c r="C199" s="3">
        <v>424.02148499999998</v>
      </c>
      <c r="D199" s="3">
        <v>411.770287</v>
      </c>
      <c r="E199" s="3">
        <v>736.60871399999996</v>
      </c>
      <c r="F199" s="3">
        <v>431.05</v>
      </c>
      <c r="G199" s="3">
        <v>641.54100000000005</v>
      </c>
      <c r="H199" s="3">
        <v>633.64099999999996</v>
      </c>
      <c r="I199" s="3">
        <v>232.791</v>
      </c>
      <c r="J199" s="3">
        <v>202.86600000000001</v>
      </c>
      <c r="K199" s="3">
        <v>217.53200000000001</v>
      </c>
      <c r="L199" s="3">
        <v>781.87699999999995</v>
      </c>
      <c r="M199" s="3">
        <v>799.88900000000001</v>
      </c>
      <c r="N199" s="3">
        <v>795.38</v>
      </c>
      <c r="O199" s="3">
        <v>792.57799999999997</v>
      </c>
      <c r="P199" s="3">
        <v>765.18299999999999</v>
      </c>
      <c r="Q199" s="3">
        <v>723.24800000000005</v>
      </c>
      <c r="R199" s="3">
        <v>677.55200000000002</v>
      </c>
      <c r="S199" s="3">
        <v>934.52499999999998</v>
      </c>
      <c r="T199" s="3">
        <v>867.60400000000004</v>
      </c>
      <c r="U199" s="3">
        <v>559.53</v>
      </c>
      <c r="V199" s="3">
        <v>49.887</v>
      </c>
      <c r="W199" s="3">
        <v>9.8999999999999993E+37</v>
      </c>
      <c r="X199" s="3">
        <v>215.535</v>
      </c>
    </row>
    <row r="200" spans="1:24" x14ac:dyDescent="0.3">
      <c r="A200" s="3">
        <v>199</v>
      </c>
      <c r="B200" s="51">
        <v>43342.443147916667</v>
      </c>
      <c r="C200" s="3">
        <v>423.82643200000001</v>
      </c>
      <c r="D200" s="3">
        <v>411.52962100000002</v>
      </c>
      <c r="E200" s="3">
        <v>735.82904799999994</v>
      </c>
      <c r="F200" s="3">
        <v>444.017</v>
      </c>
      <c r="G200" s="3">
        <v>649.05600000000004</v>
      </c>
      <c r="H200" s="3">
        <v>647.64499999999998</v>
      </c>
      <c r="I200" s="3">
        <v>237.26300000000001</v>
      </c>
      <c r="J200" s="3">
        <v>206.494</v>
      </c>
      <c r="K200" s="3">
        <v>225.78100000000001</v>
      </c>
      <c r="L200" s="3">
        <v>783.42200000000003</v>
      </c>
      <c r="M200" s="3">
        <v>799.44399999999996</v>
      </c>
      <c r="N200" s="3">
        <v>803.596</v>
      </c>
      <c r="O200" s="3">
        <v>797.68399999999997</v>
      </c>
      <c r="P200" s="3">
        <v>740.35599999999999</v>
      </c>
      <c r="Q200" s="3">
        <v>702.15599999999995</v>
      </c>
      <c r="R200" s="3">
        <v>671.93899999999996</v>
      </c>
      <c r="S200" s="3">
        <v>936.78</v>
      </c>
      <c r="T200" s="3">
        <v>868.41399999999999</v>
      </c>
      <c r="U200" s="3">
        <v>563.54499999999996</v>
      </c>
      <c r="V200" s="3">
        <v>-13.71</v>
      </c>
      <c r="W200" s="3">
        <v>-135.637</v>
      </c>
      <c r="X200" s="3">
        <v>219.05699999999999</v>
      </c>
    </row>
    <row r="201" spans="1:24" x14ac:dyDescent="0.3">
      <c r="A201" s="3">
        <v>200</v>
      </c>
      <c r="B201" s="51">
        <v>43342.443213310187</v>
      </c>
      <c r="C201" s="3">
        <v>423.28416900000002</v>
      </c>
      <c r="D201" s="3">
        <v>411.414334</v>
      </c>
      <c r="E201" s="3">
        <v>735.17820600000005</v>
      </c>
      <c r="F201" s="3">
        <v>455.91800000000001</v>
      </c>
      <c r="G201" s="3">
        <v>657.10699999999997</v>
      </c>
      <c r="H201" s="3">
        <v>662.62400000000002</v>
      </c>
      <c r="I201" s="3">
        <v>241.5</v>
      </c>
      <c r="J201" s="3">
        <v>210.547</v>
      </c>
      <c r="K201" s="3">
        <v>228.26300000000001</v>
      </c>
      <c r="L201" s="3">
        <v>817.62699999999995</v>
      </c>
      <c r="M201" s="3">
        <v>817.44600000000003</v>
      </c>
      <c r="N201" s="3">
        <v>821.15099999999995</v>
      </c>
      <c r="O201" s="3">
        <v>808.99099999999999</v>
      </c>
      <c r="P201" s="3">
        <v>749.65300000000002</v>
      </c>
      <c r="Q201" s="3">
        <v>701.37099999999998</v>
      </c>
      <c r="R201" s="3">
        <v>670.00400000000002</v>
      </c>
      <c r="S201" s="3">
        <v>944.11599999999999</v>
      </c>
      <c r="T201" s="3">
        <v>870.91</v>
      </c>
      <c r="U201" s="3">
        <v>575.81299999999999</v>
      </c>
      <c r="V201" s="3">
        <v>89.53</v>
      </c>
      <c r="W201" s="3">
        <v>9.8999999999999993E+37</v>
      </c>
      <c r="X201" s="3">
        <v>252.96299999999999</v>
      </c>
    </row>
    <row r="202" spans="1:24" x14ac:dyDescent="0.3">
      <c r="A202" s="3">
        <v>201</v>
      </c>
      <c r="B202" s="51">
        <v>43342.443276157406</v>
      </c>
      <c r="C202" s="3">
        <v>423.13116600000001</v>
      </c>
      <c r="D202" s="3">
        <v>411.16356300000001</v>
      </c>
      <c r="E202" s="3">
        <v>734.56187299999999</v>
      </c>
      <c r="F202" s="3">
        <v>467.43400000000003</v>
      </c>
      <c r="G202" s="3">
        <v>664.85299999999995</v>
      </c>
      <c r="H202" s="3">
        <v>675.57799999999997</v>
      </c>
      <c r="I202" s="3">
        <v>245.51900000000001</v>
      </c>
      <c r="J202" s="3">
        <v>216.38200000000001</v>
      </c>
      <c r="K202" s="3">
        <v>239.14099999999999</v>
      </c>
      <c r="L202" s="3">
        <v>819.26300000000003</v>
      </c>
      <c r="M202" s="3">
        <v>824.16099999999994</v>
      </c>
      <c r="N202" s="3">
        <v>822.51599999999996</v>
      </c>
      <c r="O202" s="3">
        <v>793.58799999999997</v>
      </c>
      <c r="P202" s="3">
        <v>737.51900000000001</v>
      </c>
      <c r="Q202" s="3">
        <v>703.23099999999999</v>
      </c>
      <c r="R202" s="3">
        <v>686.71</v>
      </c>
      <c r="S202" s="3">
        <v>947.70299999999997</v>
      </c>
      <c r="T202" s="3">
        <v>876.09799999999996</v>
      </c>
      <c r="U202" s="3">
        <v>594.41</v>
      </c>
      <c r="V202" s="3">
        <v>1.3009999999999999</v>
      </c>
      <c r="W202" s="3">
        <v>16.885999999999999</v>
      </c>
      <c r="X202" s="3">
        <v>44.588999999999999</v>
      </c>
    </row>
    <row r="203" spans="1:24" x14ac:dyDescent="0.3">
      <c r="A203" s="3">
        <v>202</v>
      </c>
      <c r="B203" s="51">
        <v>43342.443334374999</v>
      </c>
      <c r="C203" s="3">
        <v>422.67801700000001</v>
      </c>
      <c r="D203" s="3">
        <v>411.15178800000001</v>
      </c>
      <c r="E203" s="3">
        <v>733.99186099999997</v>
      </c>
      <c r="F203" s="3">
        <v>477.20400000000001</v>
      </c>
      <c r="G203" s="3">
        <v>670.90599999999995</v>
      </c>
      <c r="H203" s="3">
        <v>677.45100000000002</v>
      </c>
      <c r="I203" s="3">
        <v>249.727</v>
      </c>
      <c r="J203" s="3">
        <v>222.04400000000001</v>
      </c>
      <c r="K203" s="3">
        <v>246.136</v>
      </c>
      <c r="L203" s="3">
        <v>810.02800000000002</v>
      </c>
      <c r="M203" s="3">
        <v>813.721</v>
      </c>
      <c r="N203" s="3">
        <v>805.01900000000001</v>
      </c>
      <c r="O203" s="3">
        <v>786.79</v>
      </c>
      <c r="P203" s="3">
        <v>732.13499999999999</v>
      </c>
      <c r="Q203" s="3">
        <v>704.35900000000004</v>
      </c>
      <c r="R203" s="3">
        <v>687.16600000000005</v>
      </c>
      <c r="S203" s="3">
        <v>951.678</v>
      </c>
      <c r="T203" s="3">
        <v>880.50800000000004</v>
      </c>
      <c r="U203" s="3">
        <v>610.61400000000003</v>
      </c>
      <c r="V203" s="3">
        <v>-3.5019999999999998</v>
      </c>
      <c r="W203" s="3">
        <v>154.61600000000001</v>
      </c>
      <c r="X203" s="3">
        <v>3.3959999999999999</v>
      </c>
    </row>
    <row r="204" spans="1:24" x14ac:dyDescent="0.3">
      <c r="A204" s="3">
        <v>203</v>
      </c>
      <c r="B204" s="51">
        <v>43342.443392361114</v>
      </c>
      <c r="C204" s="3">
        <v>422.34929699999998</v>
      </c>
      <c r="D204" s="3">
        <v>410.84715299999999</v>
      </c>
      <c r="E204" s="3">
        <v>733.511934</v>
      </c>
      <c r="F204" s="3">
        <v>484.10899999999998</v>
      </c>
      <c r="G204" s="3">
        <v>676.625</v>
      </c>
      <c r="H204" s="3">
        <v>685.74400000000003</v>
      </c>
      <c r="I204" s="3">
        <v>253.93199999999999</v>
      </c>
      <c r="J204" s="3">
        <v>227.37299999999999</v>
      </c>
      <c r="K204" s="3">
        <v>240.37899999999999</v>
      </c>
      <c r="L204" s="3">
        <v>819.96600000000001</v>
      </c>
      <c r="M204" s="3">
        <v>822.55</v>
      </c>
      <c r="N204" s="3">
        <v>817.41800000000001</v>
      </c>
      <c r="O204" s="3">
        <v>805.73800000000006</v>
      </c>
      <c r="P204" s="3">
        <v>759.66300000000001</v>
      </c>
      <c r="Q204" s="3">
        <v>713.51900000000001</v>
      </c>
      <c r="R204" s="3">
        <v>692.15099999999995</v>
      </c>
      <c r="S204" s="3">
        <v>954.69899999999996</v>
      </c>
      <c r="T204" s="3">
        <v>883.99300000000005</v>
      </c>
      <c r="U204" s="3">
        <v>616.37199999999996</v>
      </c>
      <c r="V204" s="3">
        <v>-33.432000000000002</v>
      </c>
      <c r="W204" s="3">
        <v>165.59299999999999</v>
      </c>
      <c r="X204" s="3">
        <v>-108.248</v>
      </c>
    </row>
    <row r="205" spans="1:24" x14ac:dyDescent="0.3">
      <c r="A205" s="3">
        <v>204</v>
      </c>
      <c r="B205" s="51">
        <v>43342.443457870373</v>
      </c>
      <c r="C205" s="3">
        <v>422.0231</v>
      </c>
      <c r="D205" s="3">
        <v>410.12009</v>
      </c>
      <c r="E205" s="3">
        <v>732.65733899999998</v>
      </c>
      <c r="F205" s="3">
        <v>489.24200000000002</v>
      </c>
      <c r="G205" s="3">
        <v>683.01800000000003</v>
      </c>
      <c r="H205" s="3">
        <v>697.61</v>
      </c>
      <c r="I205" s="3">
        <v>258.88600000000002</v>
      </c>
      <c r="J205" s="3">
        <v>233.15</v>
      </c>
      <c r="K205" s="3">
        <v>236.72399999999999</v>
      </c>
      <c r="L205" s="3">
        <v>818.58399999999995</v>
      </c>
      <c r="M205" s="3">
        <v>832.221</v>
      </c>
      <c r="N205" s="3">
        <v>843.46500000000003</v>
      </c>
      <c r="O205" s="3">
        <v>829.93700000000001</v>
      </c>
      <c r="P205" s="3">
        <v>774.60799999999995</v>
      </c>
      <c r="Q205" s="3">
        <v>711.39700000000005</v>
      </c>
      <c r="R205" s="3">
        <v>684.649</v>
      </c>
      <c r="S205" s="3">
        <v>953.29200000000003</v>
      </c>
      <c r="T205" s="3">
        <v>885.83900000000006</v>
      </c>
      <c r="U205" s="3">
        <v>628.83600000000001</v>
      </c>
      <c r="V205" s="3">
        <v>108.218</v>
      </c>
      <c r="W205" s="3">
        <v>17.887</v>
      </c>
      <c r="X205" s="3">
        <v>135.702</v>
      </c>
    </row>
    <row r="206" spans="1:24" x14ac:dyDescent="0.3">
      <c r="A206" s="3">
        <v>205</v>
      </c>
      <c r="B206" s="51">
        <v>43342.443523379632</v>
      </c>
      <c r="C206" s="3">
        <v>421.61451499999998</v>
      </c>
      <c r="D206" s="3">
        <v>409.91728499999999</v>
      </c>
      <c r="E206" s="3">
        <v>732.247297</v>
      </c>
      <c r="F206" s="3">
        <v>494.50099999999998</v>
      </c>
      <c r="G206" s="3">
        <v>690.34299999999996</v>
      </c>
      <c r="H206" s="3">
        <v>706.52599999999995</v>
      </c>
      <c r="I206" s="3">
        <v>263.40600000000001</v>
      </c>
      <c r="J206" s="3">
        <v>238.303</v>
      </c>
      <c r="K206" s="3">
        <v>238.011</v>
      </c>
      <c r="L206" s="3">
        <v>819.245</v>
      </c>
      <c r="M206" s="3">
        <v>838.46600000000001</v>
      </c>
      <c r="N206" s="3">
        <v>840.49599999999998</v>
      </c>
      <c r="O206" s="3">
        <v>818.05200000000002</v>
      </c>
      <c r="P206" s="3">
        <v>754.53599999999994</v>
      </c>
      <c r="Q206" s="3">
        <v>705.61</v>
      </c>
      <c r="R206" s="3">
        <v>683.221</v>
      </c>
      <c r="S206" s="3">
        <v>948.17</v>
      </c>
      <c r="T206" s="3">
        <v>885.51900000000001</v>
      </c>
      <c r="U206" s="3">
        <v>643.63699999999994</v>
      </c>
      <c r="V206" s="3">
        <v>91.387</v>
      </c>
      <c r="W206" s="3">
        <v>-23.574000000000002</v>
      </c>
      <c r="X206" s="3">
        <v>266.61700000000002</v>
      </c>
    </row>
    <row r="207" spans="1:24" x14ac:dyDescent="0.3">
      <c r="A207" s="3">
        <v>206</v>
      </c>
      <c r="B207" s="51">
        <v>43342.443589236114</v>
      </c>
      <c r="C207" s="3">
        <v>421.23702900000001</v>
      </c>
      <c r="D207" s="3">
        <v>409.39723500000002</v>
      </c>
      <c r="E207" s="3">
        <v>731.48867700000005</v>
      </c>
      <c r="F207" s="3">
        <v>503.26600000000002</v>
      </c>
      <c r="G207" s="3">
        <v>698.471</v>
      </c>
      <c r="H207" s="3">
        <v>715.77099999999996</v>
      </c>
      <c r="I207" s="3">
        <v>268.00799999999998</v>
      </c>
      <c r="J207" s="3">
        <v>242.89699999999999</v>
      </c>
      <c r="K207" s="3">
        <v>245.327</v>
      </c>
      <c r="L207" s="3">
        <v>788.85699999999997</v>
      </c>
      <c r="M207" s="3">
        <v>780.38499999999999</v>
      </c>
      <c r="N207" s="3">
        <v>800.99699999999996</v>
      </c>
      <c r="O207" s="3">
        <v>808.25199999999995</v>
      </c>
      <c r="P207" s="3">
        <v>777.62699999999995</v>
      </c>
      <c r="Q207" s="3">
        <v>727.14800000000002</v>
      </c>
      <c r="R207" s="3">
        <v>698.94600000000003</v>
      </c>
      <c r="S207" s="3">
        <v>950.80899999999997</v>
      </c>
      <c r="T207" s="3">
        <v>892.15300000000002</v>
      </c>
      <c r="U207" s="3">
        <v>661.54200000000003</v>
      </c>
      <c r="V207" s="3">
        <v>257.28100000000001</v>
      </c>
      <c r="W207" s="3">
        <v>-118.90600000000001</v>
      </c>
      <c r="X207" s="3">
        <v>280.04599999999999</v>
      </c>
    </row>
    <row r="208" spans="1:24" x14ac:dyDescent="0.3">
      <c r="A208" s="3">
        <v>207</v>
      </c>
      <c r="B208" s="51">
        <v>43342.443655092589</v>
      </c>
      <c r="C208" s="3">
        <v>420.75866400000001</v>
      </c>
      <c r="D208" s="3">
        <v>409.23145599999998</v>
      </c>
      <c r="E208" s="3">
        <v>730.68459299999995</v>
      </c>
      <c r="F208" s="3">
        <v>581.21</v>
      </c>
      <c r="G208" s="3">
        <v>706.95600000000002</v>
      </c>
      <c r="H208" s="3">
        <v>723.08399999999995</v>
      </c>
      <c r="I208" s="3">
        <v>272.97800000000001</v>
      </c>
      <c r="J208" s="3">
        <v>247.14099999999999</v>
      </c>
      <c r="K208" s="3">
        <v>248.97300000000001</v>
      </c>
      <c r="L208" s="3">
        <v>795.91300000000001</v>
      </c>
      <c r="M208" s="3">
        <v>777.96699999999998</v>
      </c>
      <c r="N208" s="3">
        <v>785.50800000000004</v>
      </c>
      <c r="O208" s="3">
        <v>780.88699999999994</v>
      </c>
      <c r="P208" s="3">
        <v>744.34199999999998</v>
      </c>
      <c r="Q208" s="3">
        <v>708.31299999999999</v>
      </c>
      <c r="R208" s="3">
        <v>711.74900000000002</v>
      </c>
      <c r="S208" s="3">
        <v>957.04300000000001</v>
      </c>
      <c r="T208" s="3">
        <v>894.34</v>
      </c>
      <c r="U208" s="3">
        <v>669.88199999999995</v>
      </c>
      <c r="V208" s="3">
        <v>255.08</v>
      </c>
      <c r="W208" s="3">
        <v>107.789</v>
      </c>
      <c r="X208" s="3">
        <v>81</v>
      </c>
    </row>
    <row r="209" spans="1:24" x14ac:dyDescent="0.3">
      <c r="A209" s="3">
        <v>208</v>
      </c>
      <c r="B209" s="51">
        <v>43342.443724189812</v>
      </c>
      <c r="C209" s="3">
        <v>420.32065799999998</v>
      </c>
      <c r="D209" s="3">
        <v>409.26006899999999</v>
      </c>
      <c r="E209" s="3">
        <v>730.41768200000001</v>
      </c>
      <c r="F209" s="3">
        <v>607.26499999999999</v>
      </c>
      <c r="G209" s="3">
        <v>716.27300000000002</v>
      </c>
      <c r="H209" s="3">
        <v>728.55499999999995</v>
      </c>
      <c r="I209" s="3">
        <v>278.33300000000003</v>
      </c>
      <c r="J209" s="3">
        <v>251.52</v>
      </c>
      <c r="K209" s="3">
        <v>251.88300000000001</v>
      </c>
      <c r="L209" s="3">
        <v>802.35199999999998</v>
      </c>
      <c r="M209" s="3">
        <v>784.85299999999995</v>
      </c>
      <c r="N209" s="3">
        <v>784.20799999999997</v>
      </c>
      <c r="O209" s="3">
        <v>780.01700000000005</v>
      </c>
      <c r="P209" s="3">
        <v>750.83299999999997</v>
      </c>
      <c r="Q209" s="3">
        <v>706.89400000000001</v>
      </c>
      <c r="R209" s="3">
        <v>707.98599999999999</v>
      </c>
      <c r="S209" s="3">
        <v>950.14599999999996</v>
      </c>
      <c r="T209" s="3">
        <v>890.10500000000002</v>
      </c>
      <c r="U209" s="3">
        <v>675.4</v>
      </c>
      <c r="V209" s="3">
        <v>485.35500000000002</v>
      </c>
      <c r="W209" s="3">
        <v>18.742000000000001</v>
      </c>
      <c r="X209" s="3">
        <v>142.74600000000001</v>
      </c>
    </row>
    <row r="210" spans="1:24" x14ac:dyDescent="0.3">
      <c r="A210" s="3">
        <v>209</v>
      </c>
      <c r="B210" s="51">
        <v>43342.443789930556</v>
      </c>
      <c r="C210" s="3">
        <v>419.81454100000002</v>
      </c>
      <c r="D210" s="3">
        <v>408.44633299999998</v>
      </c>
      <c r="E210" s="3">
        <v>729.34922500000005</v>
      </c>
      <c r="F210" s="3">
        <v>630.6</v>
      </c>
      <c r="G210" s="3">
        <v>725.56500000000005</v>
      </c>
      <c r="H210" s="3">
        <v>736.73800000000006</v>
      </c>
      <c r="I210" s="3">
        <v>283.49900000000002</v>
      </c>
      <c r="J210" s="3">
        <v>255.39500000000001</v>
      </c>
      <c r="K210" s="3">
        <v>260.13900000000001</v>
      </c>
      <c r="L210" s="3">
        <v>822.803</v>
      </c>
      <c r="M210" s="3">
        <v>802.65700000000004</v>
      </c>
      <c r="N210" s="3">
        <v>809.10699999999997</v>
      </c>
      <c r="O210" s="3">
        <v>806.74699999999996</v>
      </c>
      <c r="P210" s="3">
        <v>757.59699999999998</v>
      </c>
      <c r="Q210" s="3">
        <v>705.90700000000004</v>
      </c>
      <c r="R210" s="3">
        <v>703.22900000000004</v>
      </c>
      <c r="S210" s="3">
        <v>948.59699999999998</v>
      </c>
      <c r="T210" s="3">
        <v>888.63699999999994</v>
      </c>
      <c r="U210" s="3">
        <v>688.76</v>
      </c>
      <c r="V210" s="3">
        <v>640.13199999999995</v>
      </c>
      <c r="W210" s="3">
        <v>3.895</v>
      </c>
      <c r="X210" s="3">
        <v>149.00399999999999</v>
      </c>
    </row>
    <row r="211" spans="1:24" x14ac:dyDescent="0.3">
      <c r="A211" s="3">
        <v>210</v>
      </c>
      <c r="B211" s="51">
        <v>43342.443855787038</v>
      </c>
      <c r="C211" s="3">
        <v>419.37904900000001</v>
      </c>
      <c r="D211" s="3">
        <v>408.04662100000002</v>
      </c>
      <c r="E211" s="3">
        <v>728.50641199999995</v>
      </c>
      <c r="F211" s="3">
        <v>642.72900000000004</v>
      </c>
      <c r="G211" s="3">
        <v>735.48</v>
      </c>
      <c r="H211" s="3">
        <v>746.322</v>
      </c>
      <c r="I211" s="3">
        <v>288.96199999999999</v>
      </c>
      <c r="J211" s="3">
        <v>258.83999999999997</v>
      </c>
      <c r="K211" s="3">
        <v>254.583</v>
      </c>
      <c r="L211" s="3">
        <v>799.78300000000002</v>
      </c>
      <c r="M211" s="3">
        <v>790.33500000000004</v>
      </c>
      <c r="N211" s="3">
        <v>804.404</v>
      </c>
      <c r="O211" s="3">
        <v>794.87900000000002</v>
      </c>
      <c r="P211" s="3">
        <v>729.15700000000004</v>
      </c>
      <c r="Q211" s="3">
        <v>694.77</v>
      </c>
      <c r="R211" s="3">
        <v>691.85299999999995</v>
      </c>
      <c r="S211" s="3">
        <v>950.89200000000005</v>
      </c>
      <c r="T211" s="3">
        <v>888.89400000000001</v>
      </c>
      <c r="U211" s="3">
        <v>708.33900000000006</v>
      </c>
      <c r="V211" s="3">
        <v>597.71600000000001</v>
      </c>
      <c r="W211" s="3">
        <v>175.036</v>
      </c>
      <c r="X211" s="3">
        <v>-1.1299999999999999</v>
      </c>
    </row>
    <row r="212" spans="1:24" x14ac:dyDescent="0.3">
      <c r="A212" s="3">
        <v>211</v>
      </c>
      <c r="B212" s="51">
        <v>43342.443914120369</v>
      </c>
      <c r="C212" s="3">
        <v>418.94524699999999</v>
      </c>
      <c r="D212" s="3">
        <v>407.81772899999999</v>
      </c>
      <c r="E212" s="3">
        <v>728.09468700000002</v>
      </c>
      <c r="F212" s="3">
        <v>644.62800000000004</v>
      </c>
      <c r="G212" s="3">
        <v>745.18499999999995</v>
      </c>
      <c r="H212" s="3">
        <v>755.51400000000001</v>
      </c>
      <c r="I212" s="3">
        <v>293.70600000000002</v>
      </c>
      <c r="J212" s="3">
        <v>261.77999999999997</v>
      </c>
      <c r="K212" s="3">
        <v>274.26</v>
      </c>
      <c r="L212" s="3">
        <v>804.96299999999997</v>
      </c>
      <c r="M212" s="3">
        <v>789.40200000000004</v>
      </c>
      <c r="N212" s="3">
        <v>791.26900000000001</v>
      </c>
      <c r="O212" s="3">
        <v>791.46600000000001</v>
      </c>
      <c r="P212" s="3">
        <v>762.86800000000005</v>
      </c>
      <c r="Q212" s="3">
        <v>722.80899999999997</v>
      </c>
      <c r="R212" s="3">
        <v>709.97699999999998</v>
      </c>
      <c r="S212" s="3">
        <v>949.34299999999996</v>
      </c>
      <c r="T212" s="3">
        <v>884.78200000000004</v>
      </c>
      <c r="U212" s="3">
        <v>730.89300000000003</v>
      </c>
      <c r="V212" s="3">
        <v>476.83800000000002</v>
      </c>
      <c r="W212" s="3">
        <v>295.48399999999998</v>
      </c>
      <c r="X212" s="3">
        <v>92.805999999999997</v>
      </c>
    </row>
    <row r="213" spans="1:24" x14ac:dyDescent="0.3">
      <c r="A213" s="3">
        <v>212</v>
      </c>
      <c r="B213" s="51">
        <v>43342.443972222223</v>
      </c>
      <c r="C213" s="3">
        <v>418.52993500000002</v>
      </c>
      <c r="D213" s="3">
        <v>407.41717199999999</v>
      </c>
      <c r="E213" s="3">
        <v>727.44131800000002</v>
      </c>
      <c r="F213" s="3">
        <v>648.44399999999996</v>
      </c>
      <c r="G213" s="3">
        <v>754.83699999999999</v>
      </c>
      <c r="H213" s="3">
        <v>763.029</v>
      </c>
      <c r="I213" s="3">
        <v>298.755</v>
      </c>
      <c r="J213" s="3">
        <v>264.90100000000001</v>
      </c>
      <c r="K213" s="3">
        <v>288.10500000000002</v>
      </c>
      <c r="L213" s="3">
        <v>795.23900000000003</v>
      </c>
      <c r="M213" s="3">
        <v>785.82</v>
      </c>
      <c r="N213" s="3">
        <v>821.899</v>
      </c>
      <c r="O213" s="3">
        <v>817.79700000000003</v>
      </c>
      <c r="P213" s="3">
        <v>775.24099999999999</v>
      </c>
      <c r="Q213" s="3">
        <v>730.64499999999998</v>
      </c>
      <c r="R213" s="3">
        <v>710.03</v>
      </c>
      <c r="S213" s="3">
        <v>949.58600000000001</v>
      </c>
      <c r="T213" s="3">
        <v>883.755</v>
      </c>
      <c r="U213" s="3">
        <v>750.97500000000002</v>
      </c>
      <c r="V213" s="3">
        <v>594.65</v>
      </c>
      <c r="W213" s="3">
        <v>130.11000000000001</v>
      </c>
      <c r="X213" s="3">
        <v>208.661</v>
      </c>
    </row>
    <row r="214" spans="1:24" x14ac:dyDescent="0.3">
      <c r="A214" s="3">
        <v>213</v>
      </c>
      <c r="B214" s="51">
        <v>43342.444031134262</v>
      </c>
      <c r="C214" s="3">
        <v>418.04064</v>
      </c>
      <c r="D214" s="3">
        <v>407.05868199999998</v>
      </c>
      <c r="E214" s="3">
        <v>726.77951900000005</v>
      </c>
      <c r="F214" s="3">
        <v>650.90099999999995</v>
      </c>
      <c r="G214" s="3">
        <v>763.68799999999999</v>
      </c>
      <c r="H214" s="3">
        <v>773.31200000000001</v>
      </c>
      <c r="I214" s="3">
        <v>303.92899999999997</v>
      </c>
      <c r="J214" s="3">
        <v>268.19600000000003</v>
      </c>
      <c r="K214" s="3">
        <v>273.88299999999998</v>
      </c>
      <c r="L214" s="3">
        <v>826.74300000000005</v>
      </c>
      <c r="M214" s="3">
        <v>789.61699999999996</v>
      </c>
      <c r="N214" s="3">
        <v>790.64</v>
      </c>
      <c r="O214" s="3">
        <v>784.96100000000001</v>
      </c>
      <c r="P214" s="3">
        <v>750.19299999999998</v>
      </c>
      <c r="Q214" s="3">
        <v>720.90099999999995</v>
      </c>
      <c r="R214" s="3">
        <v>729.63599999999997</v>
      </c>
      <c r="S214" s="3">
        <v>944.06799999999998</v>
      </c>
      <c r="T214" s="3">
        <v>890.63699999999994</v>
      </c>
      <c r="U214" s="3">
        <v>763.88300000000004</v>
      </c>
      <c r="V214" s="3">
        <v>590.73599999999999</v>
      </c>
      <c r="W214" s="3">
        <v>113.387</v>
      </c>
      <c r="X214" s="3">
        <v>307.37</v>
      </c>
    </row>
    <row r="215" spans="1:24" x14ac:dyDescent="0.3">
      <c r="A215" s="3">
        <v>214</v>
      </c>
      <c r="B215" s="51">
        <v>43342.444089583332</v>
      </c>
      <c r="C215" s="3">
        <v>417.61439799999999</v>
      </c>
      <c r="D215" s="3">
        <v>406.854197</v>
      </c>
      <c r="E215" s="3">
        <v>726.10423800000001</v>
      </c>
      <c r="F215" s="3">
        <v>653.01199999999994</v>
      </c>
      <c r="G215" s="3">
        <v>772.16899999999998</v>
      </c>
      <c r="H215" s="3">
        <v>784.423</v>
      </c>
      <c r="I215" s="3">
        <v>309.15899999999999</v>
      </c>
      <c r="J215" s="3">
        <v>271.58699999999999</v>
      </c>
      <c r="K215" s="3">
        <v>267.92599999999999</v>
      </c>
      <c r="L215" s="3">
        <v>843.72799999999995</v>
      </c>
      <c r="M215" s="3">
        <v>797.7</v>
      </c>
      <c r="N215" s="3">
        <v>777.34799999999996</v>
      </c>
      <c r="O215" s="3">
        <v>759.43100000000004</v>
      </c>
      <c r="P215" s="3">
        <v>726.06</v>
      </c>
      <c r="Q215" s="3">
        <v>705.51900000000001</v>
      </c>
      <c r="R215" s="3">
        <v>740.745</v>
      </c>
      <c r="S215" s="3">
        <v>935.58799999999997</v>
      </c>
      <c r="T215" s="3">
        <v>893.79499999999996</v>
      </c>
      <c r="U215" s="3">
        <v>776.18700000000001</v>
      </c>
      <c r="V215" s="3">
        <v>471.95299999999997</v>
      </c>
      <c r="W215" s="3">
        <v>341.56799999999998</v>
      </c>
      <c r="X215" s="3">
        <v>167.673</v>
      </c>
    </row>
    <row r="216" spans="1:24" x14ac:dyDescent="0.3">
      <c r="A216" s="3">
        <v>215</v>
      </c>
      <c r="B216" s="51">
        <v>43342.444154861114</v>
      </c>
      <c r="C216" s="3">
        <v>417.10575799999998</v>
      </c>
      <c r="D216" s="3">
        <v>406.48730399999999</v>
      </c>
      <c r="E216" s="3">
        <v>725.46434099999999</v>
      </c>
      <c r="F216" s="3">
        <v>658.80799999999999</v>
      </c>
      <c r="G216" s="3">
        <v>780.76900000000001</v>
      </c>
      <c r="H216" s="3">
        <v>792.95699999999999</v>
      </c>
      <c r="I216" s="3">
        <v>314.916</v>
      </c>
      <c r="J216" s="3">
        <v>275.39</v>
      </c>
      <c r="K216" s="3">
        <v>275.82100000000003</v>
      </c>
      <c r="L216" s="3">
        <v>848.36400000000003</v>
      </c>
      <c r="M216" s="3">
        <v>801.274</v>
      </c>
      <c r="N216" s="3">
        <v>776.66899999999998</v>
      </c>
      <c r="O216" s="3">
        <v>772.02599999999995</v>
      </c>
      <c r="P216" s="3">
        <v>743.995</v>
      </c>
      <c r="Q216" s="3">
        <v>713.53599999999994</v>
      </c>
      <c r="R216" s="3">
        <v>737.67700000000002</v>
      </c>
      <c r="S216" s="3">
        <v>929.202</v>
      </c>
      <c r="T216" s="3">
        <v>900.07500000000005</v>
      </c>
      <c r="U216" s="3">
        <v>794.25099999999998</v>
      </c>
      <c r="V216" s="3">
        <v>595.22199999999998</v>
      </c>
      <c r="W216" s="3">
        <v>185.67400000000001</v>
      </c>
      <c r="X216" s="3">
        <v>255.52099999999999</v>
      </c>
    </row>
    <row r="217" spans="1:24" x14ac:dyDescent="0.3">
      <c r="A217" s="3">
        <v>216</v>
      </c>
      <c r="B217" s="51">
        <v>43342.444220138888</v>
      </c>
      <c r="C217" s="3">
        <v>416.64252499999998</v>
      </c>
      <c r="D217" s="3">
        <v>406.01605499999999</v>
      </c>
      <c r="E217" s="3">
        <v>724.75371500000006</v>
      </c>
      <c r="F217" s="3">
        <v>663.15599999999995</v>
      </c>
      <c r="G217" s="3">
        <v>787.32500000000005</v>
      </c>
      <c r="H217" s="3">
        <v>799.69299999999998</v>
      </c>
      <c r="I217" s="3">
        <v>320.64699999999999</v>
      </c>
      <c r="J217" s="3">
        <v>279.44499999999999</v>
      </c>
      <c r="K217" s="3">
        <v>288.90899999999999</v>
      </c>
      <c r="L217" s="3">
        <v>822.98400000000004</v>
      </c>
      <c r="M217" s="3">
        <v>802.55</v>
      </c>
      <c r="N217" s="3">
        <v>772.59699999999998</v>
      </c>
      <c r="O217" s="3">
        <v>759.53800000000001</v>
      </c>
      <c r="P217" s="3">
        <v>740.23</v>
      </c>
      <c r="Q217" s="3">
        <v>721.096</v>
      </c>
      <c r="R217" s="3">
        <v>742.43200000000002</v>
      </c>
      <c r="S217" s="3">
        <v>920.41499999999996</v>
      </c>
      <c r="T217" s="3">
        <v>901.64</v>
      </c>
      <c r="U217" s="3">
        <v>809.97199999999998</v>
      </c>
      <c r="V217" s="3">
        <v>626.30499999999995</v>
      </c>
      <c r="W217" s="3">
        <v>175.12799999999999</v>
      </c>
      <c r="X217" s="3">
        <v>283.73099999999999</v>
      </c>
    </row>
    <row r="218" spans="1:24" x14ac:dyDescent="0.3">
      <c r="A218" s="3">
        <v>217</v>
      </c>
      <c r="B218" s="51">
        <v>43342.444283217592</v>
      </c>
      <c r="C218" s="3">
        <v>416.05317500000001</v>
      </c>
      <c r="D218" s="3">
        <v>405.704677</v>
      </c>
      <c r="E218" s="3">
        <v>724.04476999999997</v>
      </c>
      <c r="F218" s="3">
        <v>667.51</v>
      </c>
      <c r="G218" s="3">
        <v>793.15499999999997</v>
      </c>
      <c r="H218" s="3">
        <v>805.43100000000004</v>
      </c>
      <c r="I218" s="3">
        <v>326.22800000000001</v>
      </c>
      <c r="J218" s="3">
        <v>283.44600000000003</v>
      </c>
      <c r="K218" s="3">
        <v>296.12400000000002</v>
      </c>
      <c r="L218" s="3">
        <v>807.59299999999996</v>
      </c>
      <c r="M218" s="3">
        <v>786.59</v>
      </c>
      <c r="N218" s="3">
        <v>769.29300000000001</v>
      </c>
      <c r="O218" s="3">
        <v>768.57899999999995</v>
      </c>
      <c r="P218" s="3">
        <v>756.54600000000005</v>
      </c>
      <c r="Q218" s="3">
        <v>734.13400000000001</v>
      </c>
      <c r="R218" s="3">
        <v>729.06899999999996</v>
      </c>
      <c r="S218" s="3">
        <v>914.22400000000005</v>
      </c>
      <c r="T218" s="3">
        <v>902.303</v>
      </c>
      <c r="U218" s="3">
        <v>824.55600000000004</v>
      </c>
      <c r="V218" s="3">
        <v>458.29899999999998</v>
      </c>
      <c r="W218" s="3">
        <v>379.79</v>
      </c>
      <c r="X218" s="3">
        <v>91.260999999999996</v>
      </c>
    </row>
    <row r="219" spans="1:24" x14ac:dyDescent="0.3">
      <c r="A219" s="3">
        <v>218</v>
      </c>
      <c r="B219" s="51">
        <v>43342.444348958335</v>
      </c>
      <c r="C219" s="3">
        <v>415.53529400000002</v>
      </c>
      <c r="D219" s="3">
        <v>405.35124000000002</v>
      </c>
      <c r="E219" s="3">
        <v>723.38130000000001</v>
      </c>
      <c r="F219" s="3">
        <v>679.06299999999999</v>
      </c>
      <c r="G219" s="3">
        <v>801.274</v>
      </c>
      <c r="H219" s="3">
        <v>813.26900000000001</v>
      </c>
      <c r="I219" s="3">
        <v>331.78800000000001</v>
      </c>
      <c r="J219" s="3">
        <v>288.42700000000002</v>
      </c>
      <c r="K219" s="3">
        <v>298.39999999999998</v>
      </c>
      <c r="L219" s="3">
        <v>854.14599999999996</v>
      </c>
      <c r="M219" s="3">
        <v>814.22299999999996</v>
      </c>
      <c r="N219" s="3">
        <v>774.50800000000004</v>
      </c>
      <c r="O219" s="3">
        <v>760.17899999999997</v>
      </c>
      <c r="P219" s="3">
        <v>730.66300000000001</v>
      </c>
      <c r="Q219" s="3">
        <v>709.29</v>
      </c>
      <c r="R219" s="3">
        <v>737.85400000000004</v>
      </c>
      <c r="S219" s="3">
        <v>907.05600000000004</v>
      </c>
      <c r="T219" s="3">
        <v>903.31600000000003</v>
      </c>
      <c r="U219" s="3">
        <v>830.70699999999999</v>
      </c>
      <c r="V219" s="3">
        <v>555.93700000000001</v>
      </c>
      <c r="W219" s="3">
        <v>203.38399999999999</v>
      </c>
      <c r="X219" s="3">
        <v>233.286</v>
      </c>
    </row>
    <row r="220" spans="1:24" x14ac:dyDescent="0.3">
      <c r="A220" s="3">
        <v>219</v>
      </c>
      <c r="B220" s="51">
        <v>43342.444412847224</v>
      </c>
      <c r="C220" s="3">
        <v>414.956884</v>
      </c>
      <c r="D220" s="3">
        <v>405.26709199999999</v>
      </c>
      <c r="E220" s="3">
        <v>722.56542300000001</v>
      </c>
      <c r="F220" s="3">
        <v>703.40499999999997</v>
      </c>
      <c r="G220" s="3">
        <v>809.46699999999998</v>
      </c>
      <c r="H220" s="3">
        <v>823.23699999999997</v>
      </c>
      <c r="I220" s="3">
        <v>337.12700000000001</v>
      </c>
      <c r="J220" s="3">
        <v>294.02600000000001</v>
      </c>
      <c r="K220" s="3">
        <v>306.20100000000002</v>
      </c>
      <c r="L220" s="3">
        <v>872.89400000000001</v>
      </c>
      <c r="M220" s="3">
        <v>827.01400000000001</v>
      </c>
      <c r="N220" s="3">
        <v>782.077</v>
      </c>
      <c r="O220" s="3">
        <v>768.04300000000001</v>
      </c>
      <c r="P220" s="3">
        <v>745.94899999999996</v>
      </c>
      <c r="Q220" s="3">
        <v>728.55499999999995</v>
      </c>
      <c r="R220" s="3">
        <v>753.51900000000001</v>
      </c>
      <c r="S220" s="3">
        <v>902.81799999999998</v>
      </c>
      <c r="T220" s="3">
        <v>904.14400000000001</v>
      </c>
      <c r="U220" s="3">
        <v>842.30899999999997</v>
      </c>
      <c r="V220" s="3">
        <v>379.387</v>
      </c>
      <c r="W220" s="3">
        <v>363.416</v>
      </c>
      <c r="X220" s="3">
        <v>194.74299999999999</v>
      </c>
    </row>
    <row r="221" spans="1:24" x14ac:dyDescent="0.3">
      <c r="A221" s="3">
        <v>220</v>
      </c>
      <c r="B221" s="51">
        <v>43342.444472800926</v>
      </c>
      <c r="C221" s="3">
        <v>414.56678900000003</v>
      </c>
      <c r="D221" s="3">
        <v>404.75881700000002</v>
      </c>
      <c r="E221" s="3">
        <v>721.75965699999995</v>
      </c>
      <c r="F221" s="3">
        <v>719.48800000000006</v>
      </c>
      <c r="G221" s="3">
        <v>816.49599999999998</v>
      </c>
      <c r="H221" s="3">
        <v>833.20799999999997</v>
      </c>
      <c r="I221" s="3">
        <v>343.048</v>
      </c>
      <c r="J221" s="3">
        <v>299.76900000000001</v>
      </c>
      <c r="K221" s="3">
        <v>324.17899999999997</v>
      </c>
      <c r="L221" s="3">
        <v>870.73500000000001</v>
      </c>
      <c r="M221" s="3">
        <v>824.14</v>
      </c>
      <c r="N221" s="3">
        <v>784.71</v>
      </c>
      <c r="O221" s="3">
        <v>767.27499999999998</v>
      </c>
      <c r="P221" s="3">
        <v>747.92</v>
      </c>
      <c r="Q221" s="3">
        <v>743.37300000000005</v>
      </c>
      <c r="R221" s="3">
        <v>763.27800000000002</v>
      </c>
      <c r="S221" s="3">
        <v>895.61800000000005</v>
      </c>
      <c r="T221" s="3">
        <v>903.88599999999997</v>
      </c>
      <c r="U221" s="3">
        <v>843.928</v>
      </c>
      <c r="V221" s="3">
        <v>324.214</v>
      </c>
      <c r="W221" s="3">
        <v>376.005</v>
      </c>
      <c r="X221" s="3">
        <v>237.64400000000001</v>
      </c>
    </row>
    <row r="222" spans="1:24" x14ac:dyDescent="0.3">
      <c r="A222" s="3">
        <v>221</v>
      </c>
      <c r="B222" s="51">
        <v>43342.444537037038</v>
      </c>
      <c r="C222" s="3">
        <v>413.94886400000001</v>
      </c>
      <c r="D222" s="3">
        <v>404.046066</v>
      </c>
      <c r="E222" s="3">
        <v>720.739192</v>
      </c>
      <c r="F222" s="3">
        <v>747.06799999999998</v>
      </c>
      <c r="G222" s="3">
        <v>825.00800000000004</v>
      </c>
      <c r="H222" s="3">
        <v>844.27300000000002</v>
      </c>
      <c r="I222" s="3">
        <v>349.50200000000001</v>
      </c>
      <c r="J222" s="3">
        <v>306.25400000000002</v>
      </c>
      <c r="K222" s="3">
        <v>328.17099999999999</v>
      </c>
      <c r="L222" s="3">
        <v>851.43700000000001</v>
      </c>
      <c r="M222" s="3">
        <v>817.851</v>
      </c>
      <c r="N222" s="3">
        <v>782.79300000000001</v>
      </c>
      <c r="O222" s="3">
        <v>778.20799999999997</v>
      </c>
      <c r="P222" s="3">
        <v>763.33100000000002</v>
      </c>
      <c r="Q222" s="3">
        <v>750.42399999999998</v>
      </c>
      <c r="R222" s="3">
        <v>775.54399999999998</v>
      </c>
      <c r="S222" s="3">
        <v>886.93</v>
      </c>
      <c r="T222" s="3">
        <v>901.78700000000003</v>
      </c>
      <c r="U222" s="3">
        <v>845.70899999999995</v>
      </c>
      <c r="V222" s="3">
        <v>350.94400000000002</v>
      </c>
      <c r="W222" s="3">
        <v>276.21600000000001</v>
      </c>
      <c r="X222" s="3">
        <v>376.35599999999999</v>
      </c>
    </row>
    <row r="223" spans="1:24" x14ac:dyDescent="0.3">
      <c r="A223" s="3">
        <v>222</v>
      </c>
      <c r="B223" s="51">
        <v>43342.444602314812</v>
      </c>
      <c r="C223" s="3">
        <v>414.13466599999998</v>
      </c>
      <c r="D223" s="3">
        <v>404.866535</v>
      </c>
      <c r="E223" s="3">
        <v>722.641209</v>
      </c>
      <c r="F223" s="3">
        <v>770.27499999999998</v>
      </c>
      <c r="G223" s="3">
        <v>834.93</v>
      </c>
      <c r="H223" s="3">
        <v>850.14599999999996</v>
      </c>
      <c r="I223" s="3">
        <v>355.41199999999998</v>
      </c>
      <c r="J223" s="3">
        <v>310.452</v>
      </c>
      <c r="K223" s="3">
        <v>275.64100000000002</v>
      </c>
      <c r="L223" s="3">
        <v>654.21699999999998</v>
      </c>
      <c r="M223" s="3">
        <v>638.91300000000001</v>
      </c>
      <c r="N223" s="3">
        <v>579.15899999999999</v>
      </c>
      <c r="O223" s="3">
        <v>528.82799999999997</v>
      </c>
      <c r="P223" s="3">
        <v>542.05600000000004</v>
      </c>
      <c r="Q223" s="3">
        <v>550.803</v>
      </c>
      <c r="R223" s="3">
        <v>608.39300000000003</v>
      </c>
      <c r="S223" s="3">
        <v>603.31200000000001</v>
      </c>
      <c r="T223" s="3">
        <v>669.75</v>
      </c>
      <c r="U223" s="3">
        <v>639.48800000000006</v>
      </c>
      <c r="V223" s="3">
        <v>543.14499999999998</v>
      </c>
      <c r="W223" s="3">
        <v>123.94799999999999</v>
      </c>
      <c r="X223" s="3">
        <v>545.23699999999997</v>
      </c>
    </row>
    <row r="224" spans="1:24" x14ac:dyDescent="0.3">
      <c r="A224" s="3">
        <v>223</v>
      </c>
      <c r="B224" s="51">
        <v>43342.444669212964</v>
      </c>
      <c r="C224" s="3">
        <v>415.70344</v>
      </c>
      <c r="D224" s="3">
        <v>405.42529300000001</v>
      </c>
      <c r="E224" s="3">
        <v>724.00267799999995</v>
      </c>
      <c r="F224" s="3">
        <v>759.12900000000002</v>
      </c>
      <c r="G224" s="3">
        <v>828.56799999999998</v>
      </c>
      <c r="H224" s="3">
        <v>827.12199999999996</v>
      </c>
      <c r="I224" s="3">
        <v>353.38900000000001</v>
      </c>
      <c r="J224" s="3">
        <v>306.67899999999997</v>
      </c>
      <c r="K224" s="3">
        <v>112.77500000000001</v>
      </c>
      <c r="L224" s="3">
        <v>456.185</v>
      </c>
      <c r="M224" s="3">
        <v>471.53699999999998</v>
      </c>
      <c r="N224" s="3">
        <v>394.51499999999999</v>
      </c>
      <c r="O224" s="3">
        <v>367.34800000000001</v>
      </c>
      <c r="P224" s="3">
        <v>374.46300000000002</v>
      </c>
      <c r="Q224" s="3">
        <v>395.14299999999997</v>
      </c>
      <c r="R224" s="3">
        <v>455.37099999999998</v>
      </c>
      <c r="S224" s="3">
        <v>397.56900000000002</v>
      </c>
      <c r="T224" s="3">
        <v>198.834</v>
      </c>
      <c r="U224" s="3">
        <v>277.25599999999997</v>
      </c>
      <c r="V224" s="3">
        <v>585.64800000000002</v>
      </c>
      <c r="W224" s="3">
        <v>222.57300000000001</v>
      </c>
      <c r="X224" s="3">
        <v>329.10700000000003</v>
      </c>
    </row>
    <row r="225" spans="1:24" x14ac:dyDescent="0.3">
      <c r="A225" s="3">
        <v>224</v>
      </c>
      <c r="B225" s="51">
        <v>43342.444736226855</v>
      </c>
      <c r="C225" s="3">
        <v>417.171335</v>
      </c>
      <c r="D225" s="3">
        <v>405.92936099999997</v>
      </c>
      <c r="E225" s="3">
        <v>726.06045400000005</v>
      </c>
      <c r="F225" s="3">
        <v>725.74199999999996</v>
      </c>
      <c r="G225" s="3">
        <v>805.61199999999997</v>
      </c>
      <c r="H225" s="3">
        <v>781.55700000000002</v>
      </c>
      <c r="I225" s="3">
        <v>347.35700000000003</v>
      </c>
      <c r="J225" s="3">
        <v>295.85700000000003</v>
      </c>
      <c r="K225" s="3">
        <v>84.302000000000007</v>
      </c>
      <c r="L225" s="3">
        <v>109.637</v>
      </c>
      <c r="M225" s="3">
        <v>306.82100000000003</v>
      </c>
      <c r="N225" s="3">
        <v>274.726</v>
      </c>
      <c r="O225" s="3">
        <v>248.54599999999999</v>
      </c>
      <c r="P225" s="3">
        <v>266.70499999999998</v>
      </c>
      <c r="Q225" s="3">
        <v>288.71199999999999</v>
      </c>
      <c r="R225" s="3">
        <v>361.08100000000002</v>
      </c>
      <c r="S225" s="3">
        <v>207.208</v>
      </c>
      <c r="T225" s="3">
        <v>137.14400000000001</v>
      </c>
      <c r="U225" s="3">
        <v>148.49299999999999</v>
      </c>
      <c r="V225" s="3">
        <v>310.77100000000002</v>
      </c>
      <c r="W225" s="3">
        <v>253.279</v>
      </c>
      <c r="X225" s="3">
        <v>398.54700000000003</v>
      </c>
    </row>
    <row r="226" spans="1:24" x14ac:dyDescent="0.3">
      <c r="A226" s="3">
        <v>225</v>
      </c>
      <c r="B226" s="51">
        <v>43342.444795254632</v>
      </c>
      <c r="C226" s="3">
        <v>416.91156000000001</v>
      </c>
      <c r="D226" s="3">
        <v>407.46597300000002</v>
      </c>
      <c r="E226" s="3">
        <v>726.85024999999996</v>
      </c>
      <c r="F226" s="3">
        <v>698.76800000000003</v>
      </c>
      <c r="G226" s="3">
        <v>780.70600000000002</v>
      </c>
      <c r="H226" s="3">
        <v>730.88300000000004</v>
      </c>
      <c r="I226" s="3">
        <v>340.62400000000002</v>
      </c>
      <c r="J226" s="3">
        <v>296.73599999999999</v>
      </c>
      <c r="K226" s="3">
        <v>56.649000000000001</v>
      </c>
      <c r="L226" s="3">
        <v>43.677</v>
      </c>
      <c r="M226" s="3">
        <v>178.583</v>
      </c>
      <c r="N226" s="3">
        <v>182.47399999999999</v>
      </c>
      <c r="O226" s="3">
        <v>152.86000000000001</v>
      </c>
      <c r="P226" s="3">
        <v>206.07599999999999</v>
      </c>
      <c r="Q226" s="3">
        <v>230.70400000000001</v>
      </c>
      <c r="R226" s="3">
        <v>309.875</v>
      </c>
      <c r="S226" s="3">
        <v>173.09299999999999</v>
      </c>
      <c r="T226" s="3">
        <v>103.536</v>
      </c>
      <c r="U226" s="3">
        <v>93.4</v>
      </c>
      <c r="V226" s="3">
        <v>12.754</v>
      </c>
      <c r="W226" s="3">
        <v>235.29900000000001</v>
      </c>
      <c r="X226" s="3">
        <v>408.392</v>
      </c>
    </row>
    <row r="227" spans="1:24" x14ac:dyDescent="0.3">
      <c r="A227" s="3">
        <v>226</v>
      </c>
      <c r="B227" s="51">
        <v>43342.444858101851</v>
      </c>
      <c r="C227" s="3">
        <v>417.10575799999998</v>
      </c>
      <c r="D227" s="3">
        <v>408.07943</v>
      </c>
      <c r="E227" s="3">
        <v>727.60970499999996</v>
      </c>
      <c r="F227" s="3">
        <v>673.93899999999996</v>
      </c>
      <c r="G227" s="3">
        <v>755.68200000000002</v>
      </c>
      <c r="H227" s="3">
        <v>685.90899999999999</v>
      </c>
      <c r="I227" s="3">
        <v>332.60599999999999</v>
      </c>
      <c r="J227" s="3">
        <v>292.09500000000003</v>
      </c>
      <c r="K227" s="3">
        <v>41.573999999999998</v>
      </c>
      <c r="L227" s="3">
        <v>49.523000000000003</v>
      </c>
      <c r="M227" s="3">
        <v>60.194000000000003</v>
      </c>
      <c r="N227" s="3">
        <v>134.43100000000001</v>
      </c>
      <c r="O227" s="3">
        <v>137.02500000000001</v>
      </c>
      <c r="P227" s="3">
        <v>157.86799999999999</v>
      </c>
      <c r="Q227" s="3">
        <v>173.44300000000001</v>
      </c>
      <c r="R227" s="3">
        <v>264.15100000000001</v>
      </c>
      <c r="S227" s="3">
        <v>100.91</v>
      </c>
      <c r="T227" s="3">
        <v>84.009</v>
      </c>
      <c r="U227" s="3">
        <v>75.543000000000006</v>
      </c>
      <c r="V227" s="3">
        <v>32.573999999999998</v>
      </c>
      <c r="W227" s="3">
        <v>126.185</v>
      </c>
      <c r="X227" s="3">
        <v>497.50599999999997</v>
      </c>
    </row>
    <row r="228" spans="1:24" x14ac:dyDescent="0.3">
      <c r="A228" s="3">
        <v>227</v>
      </c>
      <c r="B228" s="51">
        <v>43342.444917245368</v>
      </c>
      <c r="C228" s="3">
        <v>417.43868099999997</v>
      </c>
      <c r="D228" s="3">
        <v>407.83876299999997</v>
      </c>
      <c r="E228" s="3">
        <v>728.61838799999998</v>
      </c>
      <c r="F228" s="3">
        <v>652.99199999999996</v>
      </c>
      <c r="G228" s="3">
        <v>732.71500000000003</v>
      </c>
      <c r="H228" s="3">
        <v>649.71400000000006</v>
      </c>
      <c r="I228" s="3">
        <v>323.87700000000001</v>
      </c>
      <c r="J228" s="3">
        <v>285.69299999999998</v>
      </c>
      <c r="K228" s="3">
        <v>39.712000000000003</v>
      </c>
      <c r="L228" s="3">
        <v>47.91</v>
      </c>
      <c r="M228" s="3">
        <v>44.512</v>
      </c>
      <c r="N228" s="3">
        <v>104.651</v>
      </c>
      <c r="O228" s="3">
        <v>94.153999999999996</v>
      </c>
      <c r="P228" s="3">
        <v>113.619</v>
      </c>
      <c r="Q228" s="3">
        <v>129.619</v>
      </c>
      <c r="R228" s="3">
        <v>238.24299999999999</v>
      </c>
      <c r="S228" s="3">
        <v>97.759</v>
      </c>
      <c r="T228" s="3">
        <v>73.194999999999993</v>
      </c>
      <c r="U228" s="3">
        <v>63.11</v>
      </c>
      <c r="V228" s="3">
        <v>182.07599999999999</v>
      </c>
      <c r="W228" s="3">
        <v>20.045000000000002</v>
      </c>
      <c r="X228" s="3">
        <v>410.94299999999998</v>
      </c>
    </row>
    <row r="229" spans="1:24" x14ac:dyDescent="0.3">
      <c r="A229" s="3">
        <v>228</v>
      </c>
      <c r="B229" s="51">
        <v>43342.444983564812</v>
      </c>
      <c r="C229" s="3">
        <v>417.06456400000002</v>
      </c>
      <c r="D229" s="3">
        <v>407.63259699999998</v>
      </c>
      <c r="E229" s="3">
        <v>728.40789900000004</v>
      </c>
      <c r="F229" s="3">
        <v>631.10199999999998</v>
      </c>
      <c r="G229" s="3">
        <v>708.68899999999996</v>
      </c>
      <c r="H229" s="3">
        <v>614.82399999999996</v>
      </c>
      <c r="I229" s="3">
        <v>314.577</v>
      </c>
      <c r="J229" s="3">
        <v>277.73899999999998</v>
      </c>
      <c r="K229" s="3">
        <v>37.447000000000003</v>
      </c>
      <c r="L229" s="3">
        <v>66.813999999999993</v>
      </c>
      <c r="M229" s="3">
        <v>84.034000000000006</v>
      </c>
      <c r="N229" s="3">
        <v>117.559</v>
      </c>
      <c r="O229" s="3">
        <v>118.69199999999999</v>
      </c>
      <c r="P229" s="3">
        <v>122.416</v>
      </c>
      <c r="Q229" s="3">
        <v>150.172</v>
      </c>
      <c r="R229" s="3">
        <v>220.958</v>
      </c>
      <c r="S229" s="3">
        <v>104.169</v>
      </c>
      <c r="T229" s="3">
        <v>76.613</v>
      </c>
      <c r="U229" s="3">
        <v>68.409000000000006</v>
      </c>
      <c r="V229" s="3">
        <v>24.414999999999999</v>
      </c>
      <c r="W229" s="3">
        <v>101.66800000000001</v>
      </c>
      <c r="X229" s="3">
        <v>337.601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2:D13"/>
  <sheetViews>
    <sheetView workbookViewId="0"/>
  </sheetViews>
  <sheetFormatPr baseColWidth="10" defaultRowHeight="14.4" x14ac:dyDescent="0.3"/>
  <cols>
    <col min="2" max="3" width="11.5546875" style="1"/>
  </cols>
  <sheetData>
    <row r="2" spans="2:4" x14ac:dyDescent="0.3">
      <c r="B2" s="40" t="s">
        <v>15</v>
      </c>
    </row>
    <row r="3" spans="2:4" x14ac:dyDescent="0.3">
      <c r="B3" s="4" t="s">
        <v>14</v>
      </c>
      <c r="C3" s="4" t="s">
        <v>10</v>
      </c>
      <c r="D3" s="2" t="s">
        <v>13</v>
      </c>
    </row>
    <row r="4" spans="2:4" x14ac:dyDescent="0.3">
      <c r="B4" s="48">
        <v>30</v>
      </c>
      <c r="C4" s="1" t="s">
        <v>7</v>
      </c>
      <c r="D4" t="s">
        <v>46</v>
      </c>
    </row>
    <row r="5" spans="2:4" x14ac:dyDescent="0.3">
      <c r="B5" s="48">
        <v>35</v>
      </c>
      <c r="C5" s="1" t="s">
        <v>47</v>
      </c>
      <c r="D5" t="s">
        <v>48</v>
      </c>
    </row>
    <row r="6" spans="2:4" x14ac:dyDescent="0.3">
      <c r="B6" s="48">
        <v>10</v>
      </c>
      <c r="C6" s="1" t="s">
        <v>47</v>
      </c>
      <c r="D6" t="s">
        <v>49</v>
      </c>
    </row>
    <row r="7" spans="2:4" x14ac:dyDescent="0.3">
      <c r="B7" s="48">
        <v>4200</v>
      </c>
      <c r="C7" s="1" t="s">
        <v>50</v>
      </c>
      <c r="D7" t="s">
        <v>51</v>
      </c>
    </row>
    <row r="8" spans="2:4" x14ac:dyDescent="0.3">
      <c r="B8" s="48">
        <v>0.8</v>
      </c>
      <c r="C8" s="1" t="s">
        <v>11</v>
      </c>
      <c r="D8" t="s">
        <v>52</v>
      </c>
    </row>
    <row r="9" spans="2:4" x14ac:dyDescent="0.3">
      <c r="B9" s="48">
        <v>10</v>
      </c>
      <c r="C9" s="1" t="s">
        <v>7</v>
      </c>
      <c r="D9" t="s">
        <v>53</v>
      </c>
    </row>
    <row r="10" spans="2:4" x14ac:dyDescent="0.3">
      <c r="B10" s="48">
        <v>1306.1579999999999</v>
      </c>
      <c r="C10" s="1" t="s">
        <v>39</v>
      </c>
      <c r="D10" t="s">
        <v>54</v>
      </c>
    </row>
    <row r="11" spans="2:4" x14ac:dyDescent="0.3">
      <c r="B11" s="48">
        <v>60</v>
      </c>
      <c r="C11" s="1" t="s">
        <v>7</v>
      </c>
      <c r="D11" t="s">
        <v>55</v>
      </c>
    </row>
    <row r="13" spans="2:4" x14ac:dyDescent="0.3">
      <c r="B13" s="48">
        <v>222</v>
      </c>
      <c r="C13" s="1" t="s">
        <v>56</v>
      </c>
      <c r="D13" t="s">
        <v>57</v>
      </c>
    </row>
  </sheetData>
  <conditionalFormatting sqref="B4:B23">
    <cfRule type="notContainsBlanks" dxfId="0" priority="1">
      <formula>LEN(TRIM(B4))&gt;0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5</vt:i4>
      </vt:variant>
      <vt:variant>
        <vt:lpstr>Plages nommées</vt:lpstr>
      </vt:variant>
      <vt:variant>
        <vt:i4>7</vt:i4>
      </vt:variant>
    </vt:vector>
  </HeadingPairs>
  <TitlesOfParts>
    <vt:vector size="17" baseType="lpstr">
      <vt:lpstr>Test</vt:lpstr>
      <vt:lpstr>Meas</vt:lpstr>
      <vt:lpstr>Rate</vt:lpstr>
      <vt:lpstr>Data</vt:lpstr>
      <vt:lpstr>Annex</vt:lpstr>
      <vt:lpstr>3.1</vt:lpstr>
      <vt:lpstr>3.2</vt:lpstr>
      <vt:lpstr>3.3</vt:lpstr>
      <vt:lpstr>3.4</vt:lpstr>
      <vt:lpstr>3.5</vt:lpstr>
      <vt:lpstr>dern1</vt:lpstr>
      <vt:lpstr>dern2</vt:lpstr>
      <vt:lpstr>FirstX</vt:lpstr>
      <vt:lpstr>FirstY</vt:lpstr>
      <vt:lpstr>LastX</vt:lpstr>
      <vt:lpstr>LastY</vt:lpstr>
      <vt:lpstr>prem2</vt:lpstr>
    </vt:vector>
  </TitlesOfParts>
  <Manager>Fabien Dumont</Manager>
  <Company>Fire Testing lab - University of Liege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LabADAPT (Lab Automatic Data Acquisition and Processing Tool)</dc:title>
  <dc:creator>Fabien</dc:creator>
  <dc:description>Version 1.0.17/10/28</dc:description>
  <cp:lastModifiedBy>Fabien</cp:lastModifiedBy>
  <dcterms:created xsi:type="dcterms:W3CDTF">2017-05-19T12:40:05Z</dcterms:created>
  <dcterms:modified xsi:type="dcterms:W3CDTF">2018-08-30T13:20:53Z</dcterms:modified>
</cp:coreProperties>
</file>